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924" tabRatio="644" firstSheet="1" activeTab="1"/>
  </bookViews>
  <sheets>
    <sheet name="泰康导流型容积式换热器成本预控" sheetId="2" state="hidden" r:id="rId1"/>
    <sheet name="清单" sheetId="31" r:id="rId2"/>
  </sheets>
  <definedNames>
    <definedName name="_xlnm._FilterDatabase" localSheetId="1" hidden="1">清单!$A$1:$XEX$23</definedName>
    <definedName name="dw" localSheetId="1">#REF!</definedName>
  </definedNames>
  <calcPr calcId="144525"/>
</workbook>
</file>

<file path=xl/sharedStrings.xml><?xml version="1.0" encoding="utf-8"?>
<sst xmlns="http://schemas.openxmlformats.org/spreadsheetml/2006/main" count="55">
  <si>
    <t>采购招标成本预控清单表</t>
  </si>
  <si>
    <t>序号</t>
  </si>
  <si>
    <t>名称</t>
  </si>
  <si>
    <t>规格型号</t>
  </si>
  <si>
    <t>单位</t>
  </si>
  <si>
    <t>对业主结算情况</t>
  </si>
  <si>
    <t>采购情况</t>
  </si>
  <si>
    <t>利润状况</t>
  </si>
  <si>
    <t>投标数量</t>
  </si>
  <si>
    <t>投标单价</t>
  </si>
  <si>
    <t>投标合价</t>
  </si>
  <si>
    <t>采购数量</t>
  </si>
  <si>
    <t>合价价差</t>
  </si>
  <si>
    <t>降低率</t>
  </si>
  <si>
    <t>单价</t>
  </si>
  <si>
    <t>合价</t>
  </si>
  <si>
    <t>导流型容积式换热器</t>
  </si>
  <si>
    <t>有效容积3m3</t>
  </si>
  <si>
    <t>台</t>
  </si>
  <si>
    <t>合计</t>
  </si>
  <si>
    <t>材料名称</t>
  </si>
  <si>
    <t>数量</t>
  </si>
  <si>
    <t>不含税单价</t>
  </si>
  <si>
    <t xml:space="preserve"> 不含税合价</t>
  </si>
  <si>
    <t>税率(%)</t>
  </si>
  <si>
    <t>税额</t>
  </si>
  <si>
    <t>含税单价</t>
  </si>
  <si>
    <t>含税合价</t>
  </si>
  <si>
    <t>备注</t>
  </si>
  <si>
    <t>电缆</t>
  </si>
  <si>
    <t>WDZBN-YJY-3x50+1x25</t>
  </si>
  <si>
    <t>m</t>
  </si>
  <si>
    <t>WDZBN-YJY-4x6</t>
  </si>
  <si>
    <t>WDZBN-YJY-5X4</t>
  </si>
  <si>
    <t>WDZB-YJY-(3X120+2X70)</t>
  </si>
  <si>
    <t>WDZB-YJY-(4X2.5)</t>
  </si>
  <si>
    <t>WDZB-YJY-(4X25+1X16)</t>
  </si>
  <si>
    <t>WDZB-YJY-(4X35+1X16)</t>
  </si>
  <si>
    <t>WDZB-YJY-(5X10)</t>
  </si>
  <si>
    <t>WDZB-YJY-(5X16)</t>
  </si>
  <si>
    <t>WDZB-YJY-(5X2.5)</t>
  </si>
  <si>
    <t>WDZB-YJY-(5x4)</t>
  </si>
  <si>
    <t>WDZB-YJY-(5X6)</t>
  </si>
  <si>
    <t>WDZB-YJY-3x35+2x16</t>
  </si>
  <si>
    <t>电线</t>
  </si>
  <si>
    <t>WDZD-BYJ-(3X2.5)</t>
  </si>
  <si>
    <t>WDZD-BYJ-2x4</t>
  </si>
  <si>
    <t>WDZD-BYJ-3x2.5</t>
  </si>
  <si>
    <t>WDZDN-BYJ-(3X2.5)</t>
  </si>
  <si>
    <t>WDZDN-BYJ-(3X4)</t>
  </si>
  <si>
    <t>WDZDN-BYJ-2x1.5</t>
  </si>
  <si>
    <t>WDZDN-BYJ-2x2.5</t>
  </si>
  <si>
    <t>WDZDN-KYJY-4x1.5</t>
  </si>
  <si>
    <t>WDZDN-KYJY-7x1.5</t>
  </si>
  <si>
    <t>RVV-4x0.75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</si>
</sst>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53"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9"/>
      <color indexed="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8"/>
      <color indexed="54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indexed="54"/>
      <name val="宋体"/>
      <charset val="134"/>
    </font>
    <font>
      <sz val="10"/>
      <color indexed="8"/>
      <name val="Arial"/>
      <charset val="134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22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34" borderId="14" applyNumberFormat="0" applyFont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35" fillId="6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5" fillId="0" borderId="0"/>
    <xf numFmtId="0" fontId="44" fillId="36" borderId="1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0" fillId="10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2" fillId="0" borderId="0"/>
    <xf numFmtId="0" fontId="17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/>
    <xf numFmtId="0" fontId="49" fillId="0" borderId="19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/>
    <xf numFmtId="0" fontId="0" fillId="0" borderId="0"/>
    <xf numFmtId="0" fontId="0" fillId="0" borderId="0"/>
    <xf numFmtId="0" fontId="52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" fillId="42" borderId="21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42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26" borderId="7" applyNumberFormat="0" applyAlignment="0" applyProtection="0">
      <alignment vertical="center"/>
    </xf>
    <xf numFmtId="0" fontId="32" fillId="0" borderId="0"/>
    <xf numFmtId="0" fontId="47" fillId="0" borderId="0">
      <alignment vertical="center"/>
    </xf>
    <xf numFmtId="0" fontId="30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3" fillId="0" borderId="1" xfId="75" applyFont="1" applyFill="1" applyBorder="1" applyAlignment="1">
      <alignment horizontal="center" vertical="center" wrapText="1"/>
    </xf>
    <xf numFmtId="177" fontId="3" fillId="0" borderId="1" xfId="75" applyNumberFormat="1" applyFont="1" applyFill="1" applyBorder="1" applyAlignment="1">
      <alignment horizontal="center" vertical="center" wrapText="1"/>
    </xf>
    <xf numFmtId="9" fontId="3" fillId="0" borderId="1" xfId="75" applyNumberFormat="1" applyFont="1" applyFill="1" applyBorder="1" applyAlignment="1">
      <alignment horizontal="center" vertical="center" wrapText="1"/>
    </xf>
    <xf numFmtId="177" fontId="4" fillId="0" borderId="1" xfId="75" applyNumberFormat="1" applyFont="1" applyFill="1" applyBorder="1" applyAlignment="1">
      <alignment horizontal="center" vertical="center"/>
    </xf>
    <xf numFmtId="2" fontId="4" fillId="0" borderId="1" xfId="7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10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176" fontId="6" fillId="0" borderId="2" xfId="90" applyNumberFormat="1" applyFont="1" applyFill="1" applyBorder="1" applyAlignment="1">
      <alignment horizontal="center" vertical="center" wrapText="1"/>
    </xf>
    <xf numFmtId="176" fontId="6" fillId="0" borderId="3" xfId="90" applyNumberFormat="1" applyFont="1" applyFill="1" applyBorder="1" applyAlignment="1">
      <alignment horizontal="center" vertical="center" wrapText="1"/>
    </xf>
    <xf numFmtId="176" fontId="5" fillId="0" borderId="1" xfId="9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176" fontId="6" fillId="0" borderId="4" xfId="90" applyNumberFormat="1" applyFont="1" applyFill="1" applyBorder="1" applyAlignment="1">
      <alignment horizontal="center" vertical="center" wrapText="1"/>
    </xf>
    <xf numFmtId="176" fontId="10" fillId="2" borderId="1" xfId="90" applyNumberFormat="1" applyFont="1" applyFill="1" applyBorder="1" applyAlignment="1">
      <alignment horizontal="center" vertical="center" wrapText="1"/>
    </xf>
    <xf numFmtId="176" fontId="5" fillId="2" borderId="1" xfId="90" applyNumberFormat="1" applyFont="1" applyFill="1" applyBorder="1" applyAlignment="1">
      <alignment horizontal="center" vertical="center" wrapText="1"/>
    </xf>
    <xf numFmtId="0" fontId="11" fillId="0" borderId="1" xfId="91" applyFont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176" fontId="10" fillId="0" borderId="1" xfId="9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0,0_x000d__x000a_NA_x000d__x000a_ 2 2" xfId="28"/>
    <cellStyle name="60% - 强调文字颜色 4" xfId="29" builtinId="44"/>
    <cellStyle name="输出" xfId="30" builtinId="21"/>
    <cellStyle name="计算" xfId="31" builtinId="22"/>
    <cellStyle name="Normal 2 2" xfId="32"/>
    <cellStyle name="检查单元格" xfId="33" builtinId="23"/>
    <cellStyle name="强调文字颜色 2" xfId="34" builtinId="33"/>
    <cellStyle name="样式 1 2 2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适中" xfId="40" builtinId="28"/>
    <cellStyle name="标题 1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百分比 3 2" xfId="48"/>
    <cellStyle name="40% - 强调文字颜色 2" xfId="49" builtinId="35"/>
    <cellStyle name="强调文字颜色 3" xfId="50" builtinId="37"/>
    <cellStyle name="样式 1 2 3" xfId="51"/>
    <cellStyle name="强调文字颜色 4" xfId="52" builtinId="41"/>
    <cellStyle name="20% - 强调文字颜色 4" xfId="53" builtinId="42"/>
    <cellStyle name="Normal 2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适中 2" xfId="62"/>
    <cellStyle name="60% - 强调文字颜色 6" xfId="63" builtinId="52"/>
    <cellStyle name="0,0_x000d__x000a_NA_x000d__x000a_ 2" xfId="64"/>
    <cellStyle name="标题 2 2" xfId="65"/>
    <cellStyle name="百分比 3" xfId="66"/>
    <cellStyle name="标题 3 2" xfId="67"/>
    <cellStyle name="标题 4 2" xfId="68"/>
    <cellStyle name="差 2" xfId="69"/>
    <cellStyle name="常规 11" xfId="70"/>
    <cellStyle name="常规 11 2" xfId="71"/>
    <cellStyle name="常规 19" xfId="72"/>
    <cellStyle name="常规 19 2" xfId="73"/>
    <cellStyle name="常规 2" xfId="74"/>
    <cellStyle name="常规 2 2" xfId="75"/>
    <cellStyle name="常规 2 2 2" xfId="76"/>
    <cellStyle name="常规 3" xfId="77"/>
    <cellStyle name="常规 3 2" xfId="78"/>
    <cellStyle name="常规 3 2 2" xfId="79"/>
    <cellStyle name="常规 3 2 3" xfId="80"/>
    <cellStyle name="常规 4" xfId="81"/>
    <cellStyle name="常规 4 2" xfId="82"/>
    <cellStyle name="常规 5" xfId="83"/>
    <cellStyle name="注释 2" xfId="84"/>
    <cellStyle name="常规 6 2" xfId="85"/>
    <cellStyle name="常规 7" xfId="86"/>
    <cellStyle name="常规 7 2" xfId="87"/>
    <cellStyle name="常规 8" xfId="88"/>
    <cellStyle name="常规 9" xfId="89"/>
    <cellStyle name="常规_Sheet1" xfId="90"/>
    <cellStyle name="常规_Sheet1 2" xfId="91"/>
    <cellStyle name="好 2" xfId="92"/>
    <cellStyle name="汇总 2" xfId="93"/>
    <cellStyle name="检查单元格 2" xfId="94"/>
    <cellStyle name="解释性文本 2" xfId="95"/>
    <cellStyle name="警告文本 2" xfId="96"/>
    <cellStyle name="链接单元格 2" xfId="97"/>
    <cellStyle name="输入 2" xfId="98"/>
    <cellStyle name="样式 1 2 3 2" xfId="99"/>
    <cellStyle name="样式 1 2_佛山岭南天地E地块建设项目BAS系统报价资料20130722" xfId="100"/>
    <cellStyle name="Normal" xfId="10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A1" sqref="A1:IV9"/>
    </sheetView>
  </sheetViews>
  <sheetFormatPr defaultColWidth="9" defaultRowHeight="15.6"/>
  <cols>
    <col min="2" max="3" width="17.1" customWidth="1"/>
    <col min="7" max="7" width="10.5" customWidth="1"/>
  </cols>
  <sheetData>
    <row r="1" ht="20.4" spans="1:16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3"/>
    </row>
    <row r="2" s="11" customFormat="1" ht="23.25" customHeight="1" spans="1:1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/>
      <c r="G2" s="14"/>
      <c r="H2" s="14" t="s">
        <v>6</v>
      </c>
      <c r="I2" s="24"/>
      <c r="J2" s="25"/>
      <c r="K2" s="14"/>
      <c r="L2" s="14"/>
      <c r="M2" s="14"/>
      <c r="N2" s="14"/>
      <c r="O2" s="16" t="s">
        <v>7</v>
      </c>
      <c r="P2" s="16"/>
    </row>
    <row r="3" s="11" customFormat="1" spans="1:16">
      <c r="A3" s="14"/>
      <c r="B3" s="14"/>
      <c r="C3" s="14"/>
      <c r="D3" s="14"/>
      <c r="E3" s="15" t="s">
        <v>8</v>
      </c>
      <c r="F3" s="16" t="s">
        <v>9</v>
      </c>
      <c r="G3" s="16" t="s">
        <v>10</v>
      </c>
      <c r="H3" s="14" t="s">
        <v>11</v>
      </c>
      <c r="I3" s="26"/>
      <c r="J3" s="26"/>
      <c r="K3" s="26"/>
      <c r="L3" s="26"/>
      <c r="M3" s="14"/>
      <c r="N3" s="14"/>
      <c r="O3" s="16" t="s">
        <v>12</v>
      </c>
      <c r="P3" s="27" t="s">
        <v>13</v>
      </c>
    </row>
    <row r="4" s="11" customFormat="1" spans="1:16">
      <c r="A4" s="14"/>
      <c r="B4" s="14"/>
      <c r="C4" s="14"/>
      <c r="D4" s="14"/>
      <c r="E4" s="15"/>
      <c r="F4" s="16"/>
      <c r="G4" s="16"/>
      <c r="H4" s="14"/>
      <c r="I4" s="28" t="s">
        <v>14</v>
      </c>
      <c r="J4" s="14" t="s">
        <v>15</v>
      </c>
      <c r="K4" s="28" t="s">
        <v>14</v>
      </c>
      <c r="L4" s="14" t="s">
        <v>15</v>
      </c>
      <c r="M4" s="28" t="s">
        <v>14</v>
      </c>
      <c r="N4" s="14" t="s">
        <v>15</v>
      </c>
      <c r="O4" s="29"/>
      <c r="P4" s="29"/>
    </row>
    <row r="5" ht="23.25" customHeight="1" spans="1:16">
      <c r="A5" s="17">
        <v>1</v>
      </c>
      <c r="B5" s="18" t="s">
        <v>16</v>
      </c>
      <c r="C5" s="19" t="s">
        <v>17</v>
      </c>
      <c r="D5" s="19" t="s">
        <v>18</v>
      </c>
      <c r="E5" s="19">
        <v>18</v>
      </c>
      <c r="F5" s="20">
        <v>115858.48</v>
      </c>
      <c r="G5" s="21">
        <f t="shared" ref="G5:G8" si="0">F5*E5</f>
        <v>2085452.64</v>
      </c>
      <c r="H5" s="22"/>
      <c r="I5" s="22"/>
      <c r="J5" s="22"/>
      <c r="K5" s="22"/>
      <c r="L5" s="22"/>
      <c r="M5" s="22"/>
      <c r="N5" s="22"/>
      <c r="O5" s="22"/>
      <c r="P5" s="22"/>
    </row>
    <row r="6" ht="23.25" customHeight="1" spans="1:16">
      <c r="A6" s="17">
        <v>2</v>
      </c>
      <c r="B6" s="18" t="s">
        <v>16</v>
      </c>
      <c r="C6" s="19" t="s">
        <v>17</v>
      </c>
      <c r="D6" s="19" t="s">
        <v>18</v>
      </c>
      <c r="E6" s="19">
        <v>2</v>
      </c>
      <c r="F6" s="20">
        <v>115858.48</v>
      </c>
      <c r="G6" s="21">
        <f t="shared" si="0"/>
        <v>231716.96</v>
      </c>
      <c r="H6" s="22"/>
      <c r="I6" s="22"/>
      <c r="J6" s="22"/>
      <c r="K6" s="22"/>
      <c r="L6" s="22"/>
      <c r="M6" s="22"/>
      <c r="N6" s="22"/>
      <c r="O6" s="22"/>
      <c r="P6" s="22"/>
    </row>
    <row r="7" ht="23.25" customHeight="1" spans="1:16">
      <c r="A7" s="17">
        <v>3</v>
      </c>
      <c r="B7" s="18" t="s">
        <v>16</v>
      </c>
      <c r="C7" s="19" t="s">
        <v>17</v>
      </c>
      <c r="D7" s="19" t="s">
        <v>18</v>
      </c>
      <c r="E7" s="19">
        <v>2</v>
      </c>
      <c r="F7" s="20">
        <v>115858.48</v>
      </c>
      <c r="G7" s="21">
        <f t="shared" si="0"/>
        <v>231716.96</v>
      </c>
      <c r="H7" s="22"/>
      <c r="I7" s="22"/>
      <c r="J7" s="22"/>
      <c r="K7" s="22"/>
      <c r="L7" s="22"/>
      <c r="M7" s="22"/>
      <c r="N7" s="22"/>
      <c r="O7" s="22"/>
      <c r="P7" s="22"/>
    </row>
    <row r="8" ht="23.25" customHeight="1" spans="1:16">
      <c r="A8" s="17">
        <v>4</v>
      </c>
      <c r="B8" s="18" t="s">
        <v>16</v>
      </c>
      <c r="C8" s="19" t="s">
        <v>17</v>
      </c>
      <c r="D8" s="19" t="s">
        <v>18</v>
      </c>
      <c r="E8" s="19">
        <v>2</v>
      </c>
      <c r="F8" s="20">
        <v>115858.48</v>
      </c>
      <c r="G8" s="21">
        <f t="shared" si="0"/>
        <v>231716.96</v>
      </c>
      <c r="H8" s="22"/>
      <c r="I8" s="22"/>
      <c r="J8" s="22"/>
      <c r="K8" s="22"/>
      <c r="L8" s="22"/>
      <c r="M8" s="22"/>
      <c r="N8" s="22"/>
      <c r="O8" s="22"/>
      <c r="P8" s="22"/>
    </row>
    <row r="9" ht="27.75" customHeight="1" spans="1:16">
      <c r="A9" s="17" t="s">
        <v>19</v>
      </c>
      <c r="B9" s="17"/>
      <c r="C9" s="22"/>
      <c r="D9" s="22"/>
      <c r="E9" s="22"/>
      <c r="F9" s="22"/>
      <c r="G9" s="21">
        <f>SUM(G5:G8)</f>
        <v>2780603.52</v>
      </c>
      <c r="H9" s="22"/>
      <c r="I9" s="22"/>
      <c r="J9" s="22"/>
      <c r="K9" s="22"/>
      <c r="L9" s="22"/>
      <c r="M9" s="22"/>
      <c r="N9" s="22"/>
      <c r="O9" s="22"/>
      <c r="P9" s="22"/>
    </row>
  </sheetData>
  <mergeCells count="17">
    <mergeCell ref="A1:P1"/>
    <mergeCell ref="E2:G2"/>
    <mergeCell ref="H2:N2"/>
    <mergeCell ref="O2:P2"/>
    <mergeCell ref="I3:J3"/>
    <mergeCell ref="K3:L3"/>
    <mergeCell ref="M3:N3"/>
    <mergeCell ref="O4:P4"/>
    <mergeCell ref="A9:B9"/>
    <mergeCell ref="A2:A4"/>
    <mergeCell ref="B2:B4"/>
    <mergeCell ref="C2:C4"/>
    <mergeCell ref="D2:D4"/>
    <mergeCell ref="E3:E4"/>
    <mergeCell ref="F3:F4"/>
    <mergeCell ref="G3:G4"/>
    <mergeCell ref="H3:H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4"/>
  <sheetViews>
    <sheetView tabSelected="1" workbookViewId="0">
      <selection activeCell="N20" sqref="N20"/>
    </sheetView>
  </sheetViews>
  <sheetFormatPr defaultColWidth="9" defaultRowHeight="14.4"/>
  <cols>
    <col min="1" max="1" width="6.2" style="1" customWidth="1"/>
    <col min="2" max="3" width="24.1" style="1" customWidth="1"/>
    <col min="4" max="4" width="6.6" style="1" customWidth="1"/>
    <col min="5" max="5" width="13.7" style="2" customWidth="1"/>
    <col min="6" max="7" width="10.4" style="1" customWidth="1"/>
    <col min="8" max="8" width="8.6" style="1" customWidth="1"/>
    <col min="9" max="9" width="10.4" style="1" customWidth="1"/>
    <col min="10" max="10" width="8.2" style="1" customWidth="1"/>
    <col min="11" max="11" width="9" style="1"/>
    <col min="12" max="12" width="21.9" style="1" customWidth="1"/>
    <col min="13" max="16384" width="9" style="1"/>
  </cols>
  <sheetData>
    <row r="1" ht="15.6" spans="1:16374">
      <c r="A1" s="3" t="s">
        <v>1</v>
      </c>
      <c r="B1" s="3" t="s">
        <v>20</v>
      </c>
      <c r="C1" s="3" t="s">
        <v>3</v>
      </c>
      <c r="D1" s="3" t="s">
        <v>4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</row>
    <row r="2" ht="15.6" spans="1:16374">
      <c r="A2" s="4">
        <v>1</v>
      </c>
      <c r="B2" s="5" t="s">
        <v>29</v>
      </c>
      <c r="C2" s="5" t="s">
        <v>30</v>
      </c>
      <c r="D2" s="5" t="s">
        <v>31</v>
      </c>
      <c r="E2" s="5">
        <v>32</v>
      </c>
      <c r="F2" s="5"/>
      <c r="G2" s="5">
        <f t="shared" ref="G2:G9" si="0">F2*E2</f>
        <v>0</v>
      </c>
      <c r="H2" s="6">
        <v>0.13</v>
      </c>
      <c r="I2" s="7">
        <f t="shared" ref="I2:I9" si="1">K2-G2</f>
        <v>0</v>
      </c>
      <c r="J2" s="8">
        <f t="shared" ref="J2:J9" si="2">F2*1.13</f>
        <v>0</v>
      </c>
      <c r="K2" s="8">
        <f t="shared" ref="K2:K9" si="3">J2*E2</f>
        <v>0</v>
      </c>
      <c r="L2" s="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</row>
    <row r="3" ht="15.6" spans="1:16374">
      <c r="A3" s="4">
        <v>2</v>
      </c>
      <c r="B3" s="5" t="s">
        <v>29</v>
      </c>
      <c r="C3" s="5" t="s">
        <v>32</v>
      </c>
      <c r="D3" s="5" t="s">
        <v>31</v>
      </c>
      <c r="E3" s="5">
        <v>33</v>
      </c>
      <c r="F3" s="5"/>
      <c r="G3" s="5">
        <f t="shared" si="0"/>
        <v>0</v>
      </c>
      <c r="H3" s="6">
        <v>0.13</v>
      </c>
      <c r="I3" s="7">
        <f t="shared" si="1"/>
        <v>0</v>
      </c>
      <c r="J3" s="8">
        <f t="shared" si="2"/>
        <v>0</v>
      </c>
      <c r="K3" s="8">
        <f t="shared" si="3"/>
        <v>0</v>
      </c>
      <c r="L3" s="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</row>
    <row r="4" ht="15.6" spans="1:16374">
      <c r="A4" s="4">
        <v>3</v>
      </c>
      <c r="B4" s="5" t="s">
        <v>29</v>
      </c>
      <c r="C4" s="5" t="s">
        <v>33</v>
      </c>
      <c r="D4" s="5" t="s">
        <v>31</v>
      </c>
      <c r="E4" s="5">
        <v>400.9</v>
      </c>
      <c r="F4" s="5"/>
      <c r="G4" s="5">
        <f t="shared" si="0"/>
        <v>0</v>
      </c>
      <c r="H4" s="6">
        <v>0.13</v>
      </c>
      <c r="I4" s="7">
        <f t="shared" si="1"/>
        <v>0</v>
      </c>
      <c r="J4" s="8">
        <f t="shared" si="2"/>
        <v>0</v>
      </c>
      <c r="K4" s="8">
        <f t="shared" si="3"/>
        <v>0</v>
      </c>
      <c r="L4" s="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</row>
    <row r="5" ht="15.6" spans="1:16374">
      <c r="A5" s="4">
        <v>4</v>
      </c>
      <c r="B5" s="5" t="s">
        <v>29</v>
      </c>
      <c r="C5" s="5" t="s">
        <v>34</v>
      </c>
      <c r="D5" s="5" t="s">
        <v>31</v>
      </c>
      <c r="E5" s="5">
        <v>39.4</v>
      </c>
      <c r="F5" s="5"/>
      <c r="G5" s="5">
        <f t="shared" si="0"/>
        <v>0</v>
      </c>
      <c r="H5" s="6">
        <v>0.13</v>
      </c>
      <c r="I5" s="7">
        <f t="shared" si="1"/>
        <v>0</v>
      </c>
      <c r="J5" s="8">
        <f t="shared" si="2"/>
        <v>0</v>
      </c>
      <c r="K5" s="8">
        <f t="shared" si="3"/>
        <v>0</v>
      </c>
      <c r="L5" s="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</row>
    <row r="6" ht="15.6" spans="1:16374">
      <c r="A6" s="4">
        <v>5</v>
      </c>
      <c r="B6" s="5" t="s">
        <v>29</v>
      </c>
      <c r="C6" s="5" t="s">
        <v>35</v>
      </c>
      <c r="D6" s="5" t="s">
        <v>31</v>
      </c>
      <c r="E6" s="5">
        <v>162.1</v>
      </c>
      <c r="F6" s="5"/>
      <c r="G6" s="5">
        <f t="shared" si="0"/>
        <v>0</v>
      </c>
      <c r="H6" s="6">
        <v>0.13</v>
      </c>
      <c r="I6" s="7">
        <f t="shared" si="1"/>
        <v>0</v>
      </c>
      <c r="J6" s="8">
        <f t="shared" si="2"/>
        <v>0</v>
      </c>
      <c r="K6" s="8">
        <f t="shared" si="3"/>
        <v>0</v>
      </c>
      <c r="L6" s="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</row>
    <row r="7" ht="15.6" spans="1:16374">
      <c r="A7" s="4">
        <v>6</v>
      </c>
      <c r="B7" s="5" t="s">
        <v>29</v>
      </c>
      <c r="C7" s="5" t="s">
        <v>36</v>
      </c>
      <c r="D7" s="5" t="s">
        <v>31</v>
      </c>
      <c r="E7" s="5">
        <v>180.6</v>
      </c>
      <c r="F7" s="5"/>
      <c r="G7" s="5">
        <f t="shared" si="0"/>
        <v>0</v>
      </c>
      <c r="H7" s="6">
        <v>0.13</v>
      </c>
      <c r="I7" s="7">
        <f t="shared" si="1"/>
        <v>0</v>
      </c>
      <c r="J7" s="8">
        <f t="shared" si="2"/>
        <v>0</v>
      </c>
      <c r="K7" s="8">
        <f t="shared" si="3"/>
        <v>0</v>
      </c>
      <c r="L7" s="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</row>
    <row r="8" ht="15.6" spans="1:16374">
      <c r="A8" s="4">
        <v>7</v>
      </c>
      <c r="B8" s="5" t="s">
        <v>29</v>
      </c>
      <c r="C8" s="5" t="s">
        <v>37</v>
      </c>
      <c r="D8" s="5" t="s">
        <v>31</v>
      </c>
      <c r="E8" s="5">
        <v>102.3</v>
      </c>
      <c r="F8" s="5"/>
      <c r="G8" s="5">
        <f t="shared" si="0"/>
        <v>0</v>
      </c>
      <c r="H8" s="6">
        <v>0.13</v>
      </c>
      <c r="I8" s="7">
        <f t="shared" si="1"/>
        <v>0</v>
      </c>
      <c r="J8" s="8">
        <f t="shared" si="2"/>
        <v>0</v>
      </c>
      <c r="K8" s="8">
        <f t="shared" si="3"/>
        <v>0</v>
      </c>
      <c r="L8" s="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</row>
    <row r="9" ht="15.6" spans="1:16374">
      <c r="A9" s="4">
        <v>8</v>
      </c>
      <c r="B9" s="5" t="s">
        <v>29</v>
      </c>
      <c r="C9" s="5" t="s">
        <v>38</v>
      </c>
      <c r="D9" s="5" t="s">
        <v>31</v>
      </c>
      <c r="E9" s="5">
        <v>57.9</v>
      </c>
      <c r="F9" s="5"/>
      <c r="G9" s="5">
        <f t="shared" si="0"/>
        <v>0</v>
      </c>
      <c r="H9" s="6">
        <v>0.13</v>
      </c>
      <c r="I9" s="7">
        <f t="shared" si="1"/>
        <v>0</v>
      </c>
      <c r="J9" s="8">
        <f t="shared" si="2"/>
        <v>0</v>
      </c>
      <c r="K9" s="8">
        <f t="shared" si="3"/>
        <v>0</v>
      </c>
      <c r="L9" s="10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</row>
    <row r="10" spans="1:12">
      <c r="A10" s="4">
        <v>9</v>
      </c>
      <c r="B10" s="5" t="s">
        <v>29</v>
      </c>
      <c r="C10" s="5" t="s">
        <v>39</v>
      </c>
      <c r="D10" s="5" t="s">
        <v>31</v>
      </c>
      <c r="E10" s="5">
        <v>113.6</v>
      </c>
      <c r="F10" s="5"/>
      <c r="G10" s="5">
        <f t="shared" ref="G10:G24" si="4">F10*E10</f>
        <v>0</v>
      </c>
      <c r="H10" s="6">
        <v>0.13</v>
      </c>
      <c r="I10" s="7">
        <f t="shared" ref="I10:I24" si="5">K10-G10</f>
        <v>0</v>
      </c>
      <c r="J10" s="8">
        <f t="shared" ref="J10:J24" si="6">F10*1.13</f>
        <v>0</v>
      </c>
      <c r="K10" s="8">
        <f t="shared" ref="K10:K24" si="7">J10*E10</f>
        <v>0</v>
      </c>
      <c r="L10" s="10"/>
    </row>
    <row r="11" spans="1:12">
      <c r="A11" s="4">
        <v>10</v>
      </c>
      <c r="B11" s="5" t="s">
        <v>29</v>
      </c>
      <c r="C11" s="5" t="s">
        <v>40</v>
      </c>
      <c r="D11" s="5" t="s">
        <v>31</v>
      </c>
      <c r="E11" s="5">
        <v>138.7</v>
      </c>
      <c r="F11" s="5"/>
      <c r="G11" s="5">
        <f t="shared" si="4"/>
        <v>0</v>
      </c>
      <c r="H11" s="6">
        <v>0.13</v>
      </c>
      <c r="I11" s="7">
        <f t="shared" si="5"/>
        <v>0</v>
      </c>
      <c r="J11" s="8">
        <f t="shared" si="6"/>
        <v>0</v>
      </c>
      <c r="K11" s="8">
        <f t="shared" si="7"/>
        <v>0</v>
      </c>
      <c r="L11" s="10"/>
    </row>
    <row r="12" spans="1:12">
      <c r="A12" s="4">
        <v>11</v>
      </c>
      <c r="B12" s="5" t="s">
        <v>29</v>
      </c>
      <c r="C12" s="5" t="s">
        <v>41</v>
      </c>
      <c r="D12" s="5" t="s">
        <v>31</v>
      </c>
      <c r="E12" s="5">
        <v>297.5</v>
      </c>
      <c r="F12" s="5"/>
      <c r="G12" s="5">
        <f t="shared" si="4"/>
        <v>0</v>
      </c>
      <c r="H12" s="6">
        <v>0.13</v>
      </c>
      <c r="I12" s="7">
        <f t="shared" si="5"/>
        <v>0</v>
      </c>
      <c r="J12" s="8">
        <f t="shared" si="6"/>
        <v>0</v>
      </c>
      <c r="K12" s="8">
        <f t="shared" si="7"/>
        <v>0</v>
      </c>
      <c r="L12" s="10"/>
    </row>
    <row r="13" spans="1:12">
      <c r="A13" s="4">
        <v>12</v>
      </c>
      <c r="B13" s="5" t="s">
        <v>29</v>
      </c>
      <c r="C13" s="5" t="s">
        <v>42</v>
      </c>
      <c r="D13" s="5" t="s">
        <v>31</v>
      </c>
      <c r="E13" s="5">
        <v>156.5</v>
      </c>
      <c r="F13" s="5"/>
      <c r="G13" s="5">
        <f t="shared" si="4"/>
        <v>0</v>
      </c>
      <c r="H13" s="6">
        <v>0.13</v>
      </c>
      <c r="I13" s="7">
        <f t="shared" si="5"/>
        <v>0</v>
      </c>
      <c r="J13" s="8">
        <f t="shared" si="6"/>
        <v>0</v>
      </c>
      <c r="K13" s="8">
        <f t="shared" si="7"/>
        <v>0</v>
      </c>
      <c r="L13" s="10"/>
    </row>
    <row r="14" spans="1:12">
      <c r="A14" s="4">
        <v>13</v>
      </c>
      <c r="B14" s="5" t="s">
        <v>29</v>
      </c>
      <c r="C14" s="5" t="s">
        <v>43</v>
      </c>
      <c r="D14" s="5" t="s">
        <v>31</v>
      </c>
      <c r="E14" s="5">
        <v>109.1</v>
      </c>
      <c r="F14" s="5"/>
      <c r="G14" s="5">
        <f t="shared" si="4"/>
        <v>0</v>
      </c>
      <c r="H14" s="6">
        <v>0.13</v>
      </c>
      <c r="I14" s="7">
        <f t="shared" si="5"/>
        <v>0</v>
      </c>
      <c r="J14" s="8">
        <f t="shared" si="6"/>
        <v>0</v>
      </c>
      <c r="K14" s="8">
        <f t="shared" si="7"/>
        <v>0</v>
      </c>
      <c r="L14" s="10"/>
    </row>
    <row r="15" spans="1:12">
      <c r="A15" s="4">
        <v>14</v>
      </c>
      <c r="B15" s="5" t="s">
        <v>44</v>
      </c>
      <c r="C15" s="5" t="s">
        <v>45</v>
      </c>
      <c r="D15" s="5" t="s">
        <v>31</v>
      </c>
      <c r="E15" s="5">
        <v>4821.7</v>
      </c>
      <c r="F15" s="5"/>
      <c r="G15" s="5">
        <f t="shared" si="4"/>
        <v>0</v>
      </c>
      <c r="H15" s="6">
        <v>0.13</v>
      </c>
      <c r="I15" s="7">
        <f t="shared" si="5"/>
        <v>0</v>
      </c>
      <c r="J15" s="8">
        <f t="shared" si="6"/>
        <v>0</v>
      </c>
      <c r="K15" s="8">
        <f t="shared" si="7"/>
        <v>0</v>
      </c>
      <c r="L15" s="10"/>
    </row>
    <row r="16" spans="1:12">
      <c r="A16" s="4">
        <v>15</v>
      </c>
      <c r="B16" s="5" t="s">
        <v>44</v>
      </c>
      <c r="C16" s="5" t="s">
        <v>46</v>
      </c>
      <c r="D16" s="5" t="s">
        <v>31</v>
      </c>
      <c r="E16" s="5">
        <v>158.2</v>
      </c>
      <c r="F16" s="5"/>
      <c r="G16" s="5">
        <f t="shared" si="4"/>
        <v>0</v>
      </c>
      <c r="H16" s="6">
        <v>0.13</v>
      </c>
      <c r="I16" s="7">
        <f t="shared" si="5"/>
        <v>0</v>
      </c>
      <c r="J16" s="8">
        <f t="shared" si="6"/>
        <v>0</v>
      </c>
      <c r="K16" s="8">
        <f t="shared" si="7"/>
        <v>0</v>
      </c>
      <c r="L16" s="10"/>
    </row>
    <row r="17" spans="1:12">
      <c r="A17" s="4">
        <v>16</v>
      </c>
      <c r="B17" s="5" t="s">
        <v>44</v>
      </c>
      <c r="C17" s="5" t="s">
        <v>47</v>
      </c>
      <c r="D17" s="5" t="s">
        <v>31</v>
      </c>
      <c r="E17" s="5">
        <v>114.3</v>
      </c>
      <c r="F17" s="5"/>
      <c r="G17" s="5">
        <f t="shared" si="4"/>
        <v>0</v>
      </c>
      <c r="H17" s="6">
        <v>0.13</v>
      </c>
      <c r="I17" s="7">
        <f t="shared" si="5"/>
        <v>0</v>
      </c>
      <c r="J17" s="8">
        <f t="shared" si="6"/>
        <v>0</v>
      </c>
      <c r="K17" s="8">
        <f t="shared" si="7"/>
        <v>0</v>
      </c>
      <c r="L17" s="10"/>
    </row>
    <row r="18" spans="1:12">
      <c r="A18" s="4">
        <v>17</v>
      </c>
      <c r="B18" s="5" t="s">
        <v>44</v>
      </c>
      <c r="C18" s="5" t="s">
        <v>48</v>
      </c>
      <c r="D18" s="5" t="s">
        <v>31</v>
      </c>
      <c r="E18" s="5">
        <v>171.6</v>
      </c>
      <c r="F18" s="5"/>
      <c r="G18" s="5">
        <f t="shared" si="4"/>
        <v>0</v>
      </c>
      <c r="H18" s="6">
        <v>0.13</v>
      </c>
      <c r="I18" s="7">
        <f t="shared" si="5"/>
        <v>0</v>
      </c>
      <c r="J18" s="8">
        <f t="shared" si="6"/>
        <v>0</v>
      </c>
      <c r="K18" s="8">
        <f t="shared" si="7"/>
        <v>0</v>
      </c>
      <c r="L18" s="10"/>
    </row>
    <row r="19" spans="1:12">
      <c r="A19" s="4">
        <v>18</v>
      </c>
      <c r="B19" s="5" t="s">
        <v>44</v>
      </c>
      <c r="C19" s="5" t="s">
        <v>49</v>
      </c>
      <c r="D19" s="5" t="s">
        <v>31</v>
      </c>
      <c r="E19" s="5">
        <v>86.1</v>
      </c>
      <c r="F19" s="5"/>
      <c r="G19" s="5">
        <f t="shared" si="4"/>
        <v>0</v>
      </c>
      <c r="H19" s="6">
        <v>0.13</v>
      </c>
      <c r="I19" s="7">
        <f t="shared" si="5"/>
        <v>0</v>
      </c>
      <c r="J19" s="8">
        <f t="shared" si="6"/>
        <v>0</v>
      </c>
      <c r="K19" s="8">
        <f t="shared" si="7"/>
        <v>0</v>
      </c>
      <c r="L19" s="10"/>
    </row>
    <row r="20" spans="1:12">
      <c r="A20" s="4">
        <v>19</v>
      </c>
      <c r="B20" s="5" t="s">
        <v>44</v>
      </c>
      <c r="C20" s="5" t="s">
        <v>50</v>
      </c>
      <c r="D20" s="5" t="s">
        <v>31</v>
      </c>
      <c r="E20" s="5">
        <v>39.4</v>
      </c>
      <c r="F20" s="5"/>
      <c r="G20" s="5">
        <f t="shared" si="4"/>
        <v>0</v>
      </c>
      <c r="H20" s="6">
        <v>0.13</v>
      </c>
      <c r="I20" s="7">
        <f t="shared" si="5"/>
        <v>0</v>
      </c>
      <c r="J20" s="8">
        <f t="shared" si="6"/>
        <v>0</v>
      </c>
      <c r="K20" s="8">
        <f t="shared" si="7"/>
        <v>0</v>
      </c>
      <c r="L20" s="10"/>
    </row>
    <row r="21" spans="1:12">
      <c r="A21" s="4">
        <v>20</v>
      </c>
      <c r="B21" s="5" t="s">
        <v>44</v>
      </c>
      <c r="C21" s="5" t="s">
        <v>51</v>
      </c>
      <c r="D21" s="5" t="s">
        <v>31</v>
      </c>
      <c r="E21" s="5">
        <v>1945.7</v>
      </c>
      <c r="F21" s="5"/>
      <c r="G21" s="5">
        <f t="shared" si="4"/>
        <v>0</v>
      </c>
      <c r="H21" s="6">
        <v>0.13</v>
      </c>
      <c r="I21" s="7">
        <f t="shared" si="5"/>
        <v>0</v>
      </c>
      <c r="J21" s="8">
        <f t="shared" si="6"/>
        <v>0</v>
      </c>
      <c r="K21" s="8">
        <f t="shared" si="7"/>
        <v>0</v>
      </c>
      <c r="L21" s="10"/>
    </row>
    <row r="22" spans="1:12">
      <c r="A22" s="4">
        <v>21</v>
      </c>
      <c r="B22" s="5" t="s">
        <v>29</v>
      </c>
      <c r="C22" s="5" t="s">
        <v>52</v>
      </c>
      <c r="D22" s="5" t="s">
        <v>31</v>
      </c>
      <c r="E22" s="5">
        <v>40</v>
      </c>
      <c r="F22" s="5"/>
      <c r="G22" s="5">
        <f t="shared" si="4"/>
        <v>0</v>
      </c>
      <c r="H22" s="6">
        <v>0.13</v>
      </c>
      <c r="I22" s="7">
        <f t="shared" si="5"/>
        <v>0</v>
      </c>
      <c r="J22" s="8">
        <f t="shared" si="6"/>
        <v>0</v>
      </c>
      <c r="K22" s="8">
        <f t="shared" si="7"/>
        <v>0</v>
      </c>
      <c r="L22" s="10"/>
    </row>
    <row r="23" spans="1:12">
      <c r="A23" s="4">
        <v>22</v>
      </c>
      <c r="B23" s="5" t="s">
        <v>29</v>
      </c>
      <c r="C23" s="5" t="s">
        <v>53</v>
      </c>
      <c r="D23" s="5" t="s">
        <v>31</v>
      </c>
      <c r="E23" s="5">
        <v>243.4</v>
      </c>
      <c r="F23" s="5"/>
      <c r="G23" s="5">
        <f t="shared" si="4"/>
        <v>0</v>
      </c>
      <c r="H23" s="6">
        <v>0.13</v>
      </c>
      <c r="I23" s="7">
        <f t="shared" si="5"/>
        <v>0</v>
      </c>
      <c r="J23" s="8">
        <f t="shared" si="6"/>
        <v>0</v>
      </c>
      <c r="K23" s="8">
        <f t="shared" si="7"/>
        <v>0</v>
      </c>
      <c r="L23" s="10"/>
    </row>
    <row r="24" spans="1:12">
      <c r="A24" s="4">
        <v>23</v>
      </c>
      <c r="B24" s="5" t="s">
        <v>29</v>
      </c>
      <c r="C24" s="5" t="s">
        <v>54</v>
      </c>
      <c r="D24" s="5" t="s">
        <v>31</v>
      </c>
      <c r="E24" s="5">
        <v>300</v>
      </c>
      <c r="F24" s="5"/>
      <c r="G24" s="5">
        <f t="shared" si="4"/>
        <v>0</v>
      </c>
      <c r="H24" s="6">
        <v>0.13</v>
      </c>
      <c r="I24" s="7">
        <f t="shared" si="5"/>
        <v>0</v>
      </c>
      <c r="J24" s="8">
        <f t="shared" si="6"/>
        <v>0</v>
      </c>
      <c r="K24" s="8">
        <f t="shared" si="7"/>
        <v>0</v>
      </c>
      <c r="L24" s="10"/>
    </row>
  </sheetData>
  <autoFilter ref="A1:XEX23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泰康导流型容积式换热器成本预控</vt:lpstr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Horizon</cp:lastModifiedBy>
  <dcterms:created xsi:type="dcterms:W3CDTF">2012-06-06T01:30:00Z</dcterms:created>
  <cp:lastPrinted>2018-06-20T06:51:00Z</cp:lastPrinted>
  <dcterms:modified xsi:type="dcterms:W3CDTF">2019-10-31T03:07:40Z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