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招标清单" sheetId="1" r:id="rId1"/>
  </sheets>
  <externalReferences>
    <externalReference r:id="rId2"/>
  </externalReferences>
  <definedNames>
    <definedName name="_xlnm._FilterDatabase" localSheetId="0" hidden="1">招标清单!$A$4:$M$4</definedName>
    <definedName name="dw">[1]单位库!$A$1:$A$65536</definedName>
  </definedNames>
  <calcPr calcId="124519"/>
</workbook>
</file>

<file path=xl/calcChain.xml><?xml version="1.0" encoding="utf-8"?>
<calcChain xmlns="http://schemas.openxmlformats.org/spreadsheetml/2006/main">
  <c r="I43" i="1"/>
  <c r="J43"/>
  <c r="K43"/>
  <c r="G43"/>
  <c r="G27"/>
  <c r="I27"/>
  <c r="J27" s="1"/>
  <c r="K27" s="1"/>
  <c r="G28"/>
  <c r="I28"/>
  <c r="J28" s="1"/>
  <c r="K28" s="1"/>
  <c r="G29"/>
  <c r="I29"/>
  <c r="J29" s="1"/>
  <c r="K29" s="1"/>
  <c r="G30"/>
  <c r="I30"/>
  <c r="J30" s="1"/>
  <c r="K30" s="1"/>
  <c r="G31"/>
  <c r="I31"/>
  <c r="J31" s="1"/>
  <c r="K31" s="1"/>
  <c r="G32"/>
  <c r="I32"/>
  <c r="J32" s="1"/>
  <c r="K32" s="1"/>
  <c r="G33"/>
  <c r="I33"/>
  <c r="J33" s="1"/>
  <c r="K33" s="1"/>
  <c r="G34"/>
  <c r="I34"/>
  <c r="J34" s="1"/>
  <c r="K34" s="1"/>
  <c r="G35"/>
  <c r="I35"/>
  <c r="J35" s="1"/>
  <c r="K35" s="1"/>
  <c r="G36"/>
  <c r="I36"/>
  <c r="J36" s="1"/>
  <c r="K36" s="1"/>
  <c r="G37"/>
  <c r="I37"/>
  <c r="J37" s="1"/>
  <c r="K37" s="1"/>
  <c r="G38"/>
  <c r="I38"/>
  <c r="J38" s="1"/>
  <c r="K38" s="1"/>
  <c r="G39"/>
  <c r="I39"/>
  <c r="J39" s="1"/>
  <c r="K39" s="1"/>
  <c r="G40"/>
  <c r="I40"/>
  <c r="J40" s="1"/>
  <c r="K40" s="1"/>
  <c r="G41"/>
  <c r="I41"/>
  <c r="J41" s="1"/>
  <c r="K41" s="1"/>
  <c r="G42"/>
  <c r="I42"/>
  <c r="J42" s="1"/>
  <c r="K42" s="1"/>
  <c r="I7" l="1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6"/>
  <c r="J6" s="1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K7" l="1"/>
  <c r="K21"/>
  <c r="K22"/>
  <c r="K14"/>
  <c r="K15"/>
  <c r="K9"/>
  <c r="K24"/>
  <c r="K17"/>
  <c r="K10"/>
  <c r="K23"/>
  <c r="K16"/>
  <c r="K25"/>
  <c r="K18"/>
  <c r="K11"/>
  <c r="K8"/>
  <c r="K19"/>
  <c r="K12"/>
  <c r="K20"/>
  <c r="K13"/>
  <c r="K6"/>
</calcChain>
</file>

<file path=xl/sharedStrings.xml><?xml version="1.0" encoding="utf-8"?>
<sst xmlns="http://schemas.openxmlformats.org/spreadsheetml/2006/main" count="134" uniqueCount="81">
  <si>
    <t>招标清单</t>
  </si>
  <si>
    <t>□开标报价   □二轮调价   □三轮调价</t>
  </si>
  <si>
    <t>序号</t>
  </si>
  <si>
    <t>名称</t>
  </si>
  <si>
    <t>规格型号</t>
  </si>
  <si>
    <t>单位</t>
  </si>
  <si>
    <t>数量</t>
  </si>
  <si>
    <t>不含税单价</t>
  </si>
  <si>
    <t>不含税金额</t>
  </si>
  <si>
    <t>增值税税率（13%）</t>
  </si>
  <si>
    <t>含税单价</t>
  </si>
  <si>
    <t>含税金额</t>
  </si>
  <si>
    <t>增值税额</t>
  </si>
  <si>
    <t>品牌</t>
  </si>
  <si>
    <t>备注</t>
  </si>
  <si>
    <t>无卤低烟阻燃铜芯导线</t>
  </si>
  <si>
    <t>WDZC-BYJ-2.5</t>
  </si>
  <si>
    <t>米</t>
  </si>
  <si>
    <t>广东电缆厂、广州南洋、宝胜电缆、深圳东佳信</t>
  </si>
  <si>
    <t>WDZC-BYJ-4.0</t>
  </si>
  <si>
    <t>WDZC-BYJ-10</t>
  </si>
  <si>
    <t>WDZC-BYJ-16</t>
  </si>
  <si>
    <t>无卤低烟阻燃耐火铜芯导线</t>
  </si>
  <si>
    <t>WDZCN-BYJ-2.5</t>
  </si>
  <si>
    <t>WDZC-BYJ-25</t>
  </si>
  <si>
    <t>电线</t>
  </si>
  <si>
    <t>ZCN-RVSP-2*1.5</t>
  </si>
  <si>
    <t>m</t>
  </si>
  <si>
    <t>ZC-RVS-2*1.5</t>
  </si>
  <si>
    <t>ZCN-BV-2*4.0</t>
  </si>
  <si>
    <t>ZBN-BV-2*2.5</t>
  </si>
  <si>
    <t>ZCN-RVS-2*1.5</t>
  </si>
  <si>
    <t>ZCN-RVS-4*1.0</t>
  </si>
  <si>
    <t>ZCN-RVS-2*1.0</t>
  </si>
  <si>
    <t>ZCN-BV-2*1.5</t>
  </si>
  <si>
    <t>ZC-RVSP-2*1.0</t>
  </si>
  <si>
    <t>ZCN-KVV-4*1.5</t>
  </si>
  <si>
    <t>ZBN-BV-2*1.5</t>
  </si>
  <si>
    <t>ZCN-KVV-4*2.5</t>
  </si>
  <si>
    <t>ZC-RVSP-2*1.5</t>
  </si>
  <si>
    <t>ZCN-BV-2*2.5</t>
  </si>
  <si>
    <t>合计</t>
  </si>
  <si>
    <t>报价说明:1.材料及设备选用需严格按要求的型号报价</t>
  </si>
  <si>
    <t xml:space="preserve">        2.报价符合产品技术要求</t>
  </si>
  <si>
    <t xml:space="preserve">        3.含税、供方负责卸货</t>
  </si>
  <si>
    <t xml:space="preserve">        4.报价清单需加盖红章</t>
  </si>
  <si>
    <t xml:space="preserve">        5.不得更改报价清单；</t>
  </si>
  <si>
    <t>工程名称：柳州华润柳东项目、香港街项目</t>
    <phoneticPr fontId="3" type="noConversion"/>
  </si>
  <si>
    <t>柳州柳东万象府项目</t>
    <phoneticPr fontId="3" type="noConversion"/>
  </si>
  <si>
    <t>香港街一期项目</t>
    <phoneticPr fontId="3" type="noConversion"/>
  </si>
  <si>
    <t>消防电话总线</t>
  </si>
  <si>
    <t>ZN-RVVP-2x1.5</t>
  </si>
  <si>
    <t xml:space="preserve"> m </t>
  </si>
  <si>
    <t>广播线</t>
  </si>
  <si>
    <t>ZN-RVS-2x1.5</t>
  </si>
  <si>
    <t>防火门监控线</t>
  </si>
  <si>
    <t>ZC-RVS-2x2.0</t>
  </si>
  <si>
    <t>消防广播线</t>
  </si>
  <si>
    <t>ZC-RVSP-2x1.0</t>
  </si>
  <si>
    <t>ZC-RVSP-2x1.5</t>
  </si>
  <si>
    <t>通信总线</t>
  </si>
  <si>
    <t>ZR-RVV-2×2.5</t>
  </si>
  <si>
    <t>电源线</t>
  </si>
  <si>
    <t>ZR-RVSP-2×1.5</t>
  </si>
  <si>
    <t>漏电火灾报警总线</t>
  </si>
  <si>
    <t>ZR-RVVP-2×1.5</t>
  </si>
  <si>
    <t>ZR-RVS-2x2.5</t>
  </si>
  <si>
    <t>ZR-RVS-2x1.5</t>
  </si>
  <si>
    <t>直接控制线</t>
  </si>
  <si>
    <t>NH-KVV-5x1.5</t>
  </si>
  <si>
    <t>通讯线</t>
  </si>
  <si>
    <t>NH-RVS-2x1.5</t>
  </si>
  <si>
    <t>报警联动总线</t>
  </si>
  <si>
    <t>ZCN-RVSP-2x2.5</t>
  </si>
  <si>
    <t>报警联动总线(模块输出)</t>
  </si>
  <si>
    <t>ZCN-RVS-2x1.0</t>
  </si>
  <si>
    <t>24V直流电源线干线</t>
  </si>
  <si>
    <t>ZBN-BV-2x4</t>
  </si>
  <si>
    <t>24V直流电源线支线</t>
  </si>
  <si>
    <t>ZBN-BV-2x2.5</t>
  </si>
  <si>
    <t>广西纵览、桂林国际、广东电
缆厂、广州南洋、深圳金龙
羽、宝胜电缆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</si>
</sst>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;[Red]0"/>
    <numFmt numFmtId="177" formatCode="0.00_ "/>
    <numFmt numFmtId="178" formatCode="0.00_);[Red]\(0.00\)"/>
    <numFmt numFmtId="179" formatCode="0.00;[Red]0.00"/>
    <numFmt numFmtId="180" formatCode="0_);[Red]\(0\)"/>
    <numFmt numFmtId="181" formatCode="#,##0.00_ "/>
  </numFmts>
  <fonts count="20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Times New Roman"/>
      <family val="1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微软雅黑"/>
      <family val="2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0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12" fillId="0" borderId="0"/>
    <xf numFmtId="0" fontId="14" fillId="0" borderId="0">
      <alignment vertical="center"/>
    </xf>
    <xf numFmtId="0" fontId="16" fillId="0" borderId="0">
      <alignment vertical="center"/>
    </xf>
    <xf numFmtId="0" fontId="6" fillId="0" borderId="0"/>
    <xf numFmtId="0" fontId="12" fillId="0" borderId="0"/>
    <xf numFmtId="0" fontId="12" fillId="0" borderId="0"/>
    <xf numFmtId="0" fontId="13" fillId="0" borderId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2" fillId="0" borderId="0"/>
  </cellStyleXfs>
  <cellXfs count="59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178" fontId="5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0" fontId="12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0" fontId="13" fillId="0" borderId="2" xfId="3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81" fontId="4" fillId="0" borderId="0" xfId="0" applyNumberFormat="1" applyFont="1" applyFill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15" fillId="0" borderId="4" xfId="4" applyFont="1" applyFill="1" applyBorder="1" applyAlignment="1">
      <alignment horizontal="left" vertical="center" wrapText="1"/>
    </xf>
    <xf numFmtId="0" fontId="15" fillId="0" borderId="0" xfId="4" applyFont="1" applyFill="1" applyAlignment="1">
      <alignment horizontal="left" vertical="center" wrapText="1"/>
    </xf>
    <xf numFmtId="177" fontId="15" fillId="0" borderId="0" xfId="4" applyNumberFormat="1" applyFont="1" applyFill="1" applyAlignment="1">
      <alignment horizontal="left" vertical="center" wrapText="1"/>
    </xf>
    <xf numFmtId="0" fontId="19" fillId="0" borderId="2" xfId="14" applyFont="1" applyBorder="1" applyAlignment="1">
      <alignment horizontal="center" vertical="center" wrapText="1"/>
    </xf>
    <xf numFmtId="0" fontId="9" fillId="0" borderId="2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center" vertical="center" wrapText="1"/>
    </xf>
    <xf numFmtId="0" fontId="9" fillId="0" borderId="2" xfId="14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</cellXfs>
  <cellStyles count="15">
    <cellStyle name="??" xfId="5"/>
    <cellStyle name="_SR-AC" xfId="6"/>
    <cellStyle name="0,0_x000d_&#10;NA_x000d_&#10;" xfId="7"/>
    <cellStyle name="0,0_x000d_&#10;NA_x000d_&#10; 2" xfId="3"/>
    <cellStyle name="0,0_x000d_&#10;NA_x000d_&#10;_表二招议标计划表(杭州万象城二期）镀锌钢板SH-HZWXC-004" xfId="8"/>
    <cellStyle name="常规" xfId="0" builtinId="0"/>
    <cellStyle name="常规 10 2" xfId="14"/>
    <cellStyle name="常规 2" xfId="9"/>
    <cellStyle name="常规 2 2 2 2 5" xfId="2"/>
    <cellStyle name="常规 2 5" xfId="4"/>
    <cellStyle name="常规 8" xfId="10"/>
    <cellStyle name="常规_盘古天地二期消声器、风口、风阀" xfId="1"/>
    <cellStyle name="超链接 2" xfId="11"/>
    <cellStyle name="超链接_Sheet5" xfId="12"/>
    <cellStyle name="样式 1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taincc\Documents\temp\&#23447;&#24503;&#26381;&#21153;&#20013;&#24515;&#32473;&#25490;&#27700;&#31639;&#37327;\&#23447;&#24503;&#26381;&#21153;&#20013;&#24515;&#32473;&#25490;&#27700;&#31639;&#37327;&#32479;&#35745;&#34920;&#26684;%20(&#27719;&#24635;2016042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制依据"/>
      <sheetName val="封面"/>
      <sheetName val="汇总表"/>
      <sheetName val="计算表"/>
      <sheetName val="单位库"/>
      <sheetName val="使用说明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48"/>
  <sheetViews>
    <sheetView tabSelected="1" zoomScale="115" workbookViewId="0">
      <pane ySplit="4" topLeftCell="A5" activePane="bottomLeft" state="frozen"/>
      <selection pane="bottomLeft" activeCell="L43" sqref="L43"/>
    </sheetView>
  </sheetViews>
  <sheetFormatPr defaultColWidth="9" defaultRowHeight="14.4"/>
  <cols>
    <col min="1" max="1" width="5.109375" style="1" customWidth="1"/>
    <col min="2" max="2" width="12.33203125" style="1" customWidth="1"/>
    <col min="3" max="3" width="18.5546875" style="33" customWidth="1"/>
    <col min="4" max="4" width="5.109375" style="34" bestFit="1" customWidth="1"/>
    <col min="5" max="5" width="14.21875" style="31" customWidth="1"/>
    <col min="6" max="6" width="9.33203125" style="31" customWidth="1"/>
    <col min="7" max="7" width="12.6640625" style="31" customWidth="1"/>
    <col min="8" max="8" width="9.33203125" style="32" customWidth="1"/>
    <col min="9" max="9" width="8.44140625" style="32" customWidth="1"/>
    <col min="10" max="10" width="11.77734375" style="31" customWidth="1"/>
    <col min="11" max="11" width="8" style="31" customWidth="1"/>
    <col min="12" max="12" width="17.88671875" style="32" customWidth="1"/>
    <col min="13" max="13" width="13.109375" style="30" customWidth="1"/>
    <col min="14" max="254" width="9" style="1"/>
    <col min="256" max="256" width="9" style="1"/>
  </cols>
  <sheetData>
    <row r="1" spans="1:13" ht="20.399999999999999">
      <c r="A1" s="45" t="s">
        <v>0</v>
      </c>
      <c r="B1" s="45"/>
      <c r="C1" s="46"/>
      <c r="D1" s="45"/>
      <c r="E1" s="47"/>
      <c r="F1" s="47"/>
      <c r="G1" s="47"/>
      <c r="H1" s="47"/>
      <c r="I1" s="47"/>
      <c r="J1" s="47"/>
      <c r="K1" s="47"/>
      <c r="L1" s="47"/>
      <c r="M1" s="45"/>
    </row>
    <row r="2" spans="1:13" ht="20.399999999999999">
      <c r="A2" s="2" t="s">
        <v>1</v>
      </c>
      <c r="B2" s="3"/>
      <c r="C2" s="3"/>
      <c r="D2" s="3"/>
      <c r="E2" s="4"/>
      <c r="F2" s="5"/>
      <c r="G2" s="5"/>
      <c r="H2" s="5"/>
      <c r="I2" s="5"/>
      <c r="J2" s="5"/>
      <c r="K2" s="5"/>
      <c r="L2" s="5"/>
      <c r="M2" s="6"/>
    </row>
    <row r="3" spans="1:13" ht="28.2">
      <c r="A3" s="48" t="s">
        <v>47</v>
      </c>
      <c r="B3" s="48"/>
      <c r="C3" s="48"/>
      <c r="D3" s="48"/>
      <c r="E3" s="7"/>
      <c r="F3" s="8"/>
      <c r="G3" s="8"/>
      <c r="H3" s="8"/>
      <c r="I3" s="8"/>
      <c r="J3" s="8"/>
      <c r="K3" s="8"/>
      <c r="L3" s="8"/>
      <c r="M3" s="9"/>
    </row>
    <row r="4" spans="1:13" s="14" customFormat="1" ht="27.9" customHeight="1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1" t="s">
        <v>8</v>
      </c>
      <c r="H4" s="12" t="s">
        <v>9</v>
      </c>
      <c r="I4" s="12" t="s">
        <v>10</v>
      </c>
      <c r="J4" s="11" t="s">
        <v>11</v>
      </c>
      <c r="K4" s="11" t="s">
        <v>12</v>
      </c>
      <c r="L4" s="13" t="s">
        <v>13</v>
      </c>
      <c r="M4" s="13" t="s">
        <v>14</v>
      </c>
    </row>
    <row r="5" spans="1:13" s="14" customFormat="1" ht="27.9" customHeight="1">
      <c r="A5" s="39" t="s">
        <v>48</v>
      </c>
      <c r="B5" s="40"/>
      <c r="C5" s="41"/>
      <c r="D5" s="10"/>
      <c r="E5" s="11"/>
      <c r="F5" s="11"/>
      <c r="G5" s="11"/>
      <c r="H5" s="12"/>
      <c r="I5" s="12"/>
      <c r="J5" s="11"/>
      <c r="K5" s="11"/>
      <c r="L5" s="13"/>
      <c r="M5" s="13"/>
    </row>
    <row r="6" spans="1:13" s="19" customFormat="1" ht="27.9" customHeight="1">
      <c r="A6" s="15">
        <v>1</v>
      </c>
      <c r="B6" s="16" t="s">
        <v>15</v>
      </c>
      <c r="C6" s="16" t="s">
        <v>16</v>
      </c>
      <c r="D6" s="16" t="s">
        <v>17</v>
      </c>
      <c r="E6" s="17">
        <v>224000</v>
      </c>
      <c r="F6" s="18"/>
      <c r="G6" s="36">
        <f t="shared" ref="G6:G25" si="0">E6*F6</f>
        <v>0</v>
      </c>
      <c r="H6" s="38">
        <v>0.13</v>
      </c>
      <c r="I6" s="35">
        <f>F6*(1+H6)</f>
        <v>0</v>
      </c>
      <c r="J6" s="36">
        <f t="shared" ref="J6" si="1">E6*I6</f>
        <v>0</v>
      </c>
      <c r="K6" s="36">
        <f t="shared" ref="K6" si="2">J6-G6</f>
        <v>0</v>
      </c>
      <c r="L6" s="56" t="s">
        <v>18</v>
      </c>
      <c r="M6" s="18"/>
    </row>
    <row r="7" spans="1:13" s="19" customFormat="1" ht="27.9" customHeight="1">
      <c r="A7" s="15">
        <v>2</v>
      </c>
      <c r="B7" s="16" t="s">
        <v>15</v>
      </c>
      <c r="C7" s="16" t="s">
        <v>19</v>
      </c>
      <c r="D7" s="15" t="s">
        <v>17</v>
      </c>
      <c r="E7" s="17">
        <v>14000</v>
      </c>
      <c r="F7" s="18"/>
      <c r="G7" s="36">
        <f t="shared" si="0"/>
        <v>0</v>
      </c>
      <c r="H7" s="38">
        <v>0.13</v>
      </c>
      <c r="I7" s="35">
        <f t="shared" ref="I7:I25" si="3">F7*(1+H7)</f>
        <v>0</v>
      </c>
      <c r="J7" s="36">
        <f t="shared" ref="J7:J25" si="4">E7*I7</f>
        <v>0</v>
      </c>
      <c r="K7" s="36">
        <f t="shared" ref="K7:K25" si="5">J7-G7</f>
        <v>0</v>
      </c>
      <c r="L7" s="57"/>
      <c r="M7" s="18"/>
    </row>
    <row r="8" spans="1:13" s="19" customFormat="1" ht="27.9" customHeight="1">
      <c r="A8" s="15">
        <v>3</v>
      </c>
      <c r="B8" s="16" t="s">
        <v>15</v>
      </c>
      <c r="C8" s="16" t="s">
        <v>20</v>
      </c>
      <c r="D8" s="16" t="s">
        <v>17</v>
      </c>
      <c r="E8" s="17">
        <v>2800</v>
      </c>
      <c r="F8" s="18"/>
      <c r="G8" s="36">
        <f t="shared" si="0"/>
        <v>0</v>
      </c>
      <c r="H8" s="38">
        <v>0.13</v>
      </c>
      <c r="I8" s="35">
        <f t="shared" si="3"/>
        <v>0</v>
      </c>
      <c r="J8" s="36">
        <f t="shared" si="4"/>
        <v>0</v>
      </c>
      <c r="K8" s="36">
        <f t="shared" si="5"/>
        <v>0</v>
      </c>
      <c r="L8" s="57"/>
      <c r="M8" s="18"/>
    </row>
    <row r="9" spans="1:13" s="19" customFormat="1" ht="27.9" customHeight="1">
      <c r="A9" s="15">
        <v>4</v>
      </c>
      <c r="B9" s="20" t="s">
        <v>15</v>
      </c>
      <c r="C9" s="20" t="s">
        <v>21</v>
      </c>
      <c r="D9" s="20" t="s">
        <v>17</v>
      </c>
      <c r="E9" s="21">
        <v>84000</v>
      </c>
      <c r="F9" s="18"/>
      <c r="G9" s="36">
        <f t="shared" si="0"/>
        <v>0</v>
      </c>
      <c r="H9" s="38">
        <v>0.13</v>
      </c>
      <c r="I9" s="35">
        <f t="shared" si="3"/>
        <v>0</v>
      </c>
      <c r="J9" s="36">
        <f t="shared" si="4"/>
        <v>0</v>
      </c>
      <c r="K9" s="36">
        <f t="shared" si="5"/>
        <v>0</v>
      </c>
      <c r="L9" s="57"/>
      <c r="M9" s="18"/>
    </row>
    <row r="10" spans="1:13" s="19" customFormat="1" ht="27.9" customHeight="1">
      <c r="A10" s="15">
        <v>5</v>
      </c>
      <c r="B10" s="16" t="s">
        <v>22</v>
      </c>
      <c r="C10" s="16" t="s">
        <v>23</v>
      </c>
      <c r="D10" s="16" t="s">
        <v>17</v>
      </c>
      <c r="E10" s="21">
        <v>168000</v>
      </c>
      <c r="F10" s="18"/>
      <c r="G10" s="36">
        <f t="shared" si="0"/>
        <v>0</v>
      </c>
      <c r="H10" s="38">
        <v>0.13</v>
      </c>
      <c r="I10" s="35">
        <f t="shared" si="3"/>
        <v>0</v>
      </c>
      <c r="J10" s="36">
        <f t="shared" si="4"/>
        <v>0</v>
      </c>
      <c r="K10" s="36">
        <f t="shared" si="5"/>
        <v>0</v>
      </c>
      <c r="L10" s="57"/>
      <c r="M10" s="18"/>
    </row>
    <row r="11" spans="1:13" s="22" customFormat="1" ht="27.9" customHeight="1">
      <c r="A11" s="15">
        <v>6</v>
      </c>
      <c r="B11" s="16" t="s">
        <v>22</v>
      </c>
      <c r="C11" s="20" t="s">
        <v>24</v>
      </c>
      <c r="D11" s="16" t="s">
        <v>17</v>
      </c>
      <c r="E11" s="21">
        <v>14000</v>
      </c>
      <c r="F11" s="18"/>
      <c r="G11" s="36">
        <f t="shared" si="0"/>
        <v>0</v>
      </c>
      <c r="H11" s="38">
        <v>0.13</v>
      </c>
      <c r="I11" s="35">
        <f t="shared" si="3"/>
        <v>0</v>
      </c>
      <c r="J11" s="36">
        <f t="shared" si="4"/>
        <v>0</v>
      </c>
      <c r="K11" s="36">
        <f t="shared" si="5"/>
        <v>0</v>
      </c>
      <c r="L11" s="57"/>
      <c r="M11" s="18"/>
    </row>
    <row r="12" spans="1:13" s="22" customFormat="1" ht="27.9" customHeight="1">
      <c r="A12" s="15">
        <v>7</v>
      </c>
      <c r="B12" s="20" t="s">
        <v>25</v>
      </c>
      <c r="C12" s="23" t="s">
        <v>26</v>
      </c>
      <c r="D12" s="16" t="s">
        <v>27</v>
      </c>
      <c r="E12" s="24">
        <v>159600</v>
      </c>
      <c r="F12" s="18"/>
      <c r="G12" s="36">
        <f t="shared" si="0"/>
        <v>0</v>
      </c>
      <c r="H12" s="38">
        <v>0.13</v>
      </c>
      <c r="I12" s="35">
        <f t="shared" si="3"/>
        <v>0</v>
      </c>
      <c r="J12" s="36">
        <f t="shared" si="4"/>
        <v>0</v>
      </c>
      <c r="K12" s="36">
        <f t="shared" si="5"/>
        <v>0</v>
      </c>
      <c r="L12" s="57"/>
      <c r="M12" s="18"/>
    </row>
    <row r="13" spans="1:13" s="22" customFormat="1" ht="27.9" customHeight="1">
      <c r="A13" s="15">
        <v>8</v>
      </c>
      <c r="B13" s="20" t="s">
        <v>25</v>
      </c>
      <c r="C13" s="20" t="s">
        <v>28</v>
      </c>
      <c r="D13" s="16" t="s">
        <v>27</v>
      </c>
      <c r="E13" s="25">
        <v>23800</v>
      </c>
      <c r="F13" s="18"/>
      <c r="G13" s="36">
        <f t="shared" si="0"/>
        <v>0</v>
      </c>
      <c r="H13" s="38">
        <v>0.13</v>
      </c>
      <c r="I13" s="35">
        <f t="shared" si="3"/>
        <v>0</v>
      </c>
      <c r="J13" s="36">
        <f t="shared" si="4"/>
        <v>0</v>
      </c>
      <c r="K13" s="36">
        <f t="shared" si="5"/>
        <v>0</v>
      </c>
      <c r="L13" s="57"/>
      <c r="M13" s="18"/>
    </row>
    <row r="14" spans="1:13" s="22" customFormat="1" ht="27.9" customHeight="1">
      <c r="A14" s="15">
        <v>9</v>
      </c>
      <c r="B14" s="20" t="s">
        <v>25</v>
      </c>
      <c r="C14" s="25" t="s">
        <v>29</v>
      </c>
      <c r="D14" s="16" t="s">
        <v>27</v>
      </c>
      <c r="E14" s="25">
        <v>30800</v>
      </c>
      <c r="F14" s="18"/>
      <c r="G14" s="36">
        <f t="shared" si="0"/>
        <v>0</v>
      </c>
      <c r="H14" s="38">
        <v>0.13</v>
      </c>
      <c r="I14" s="35">
        <f t="shared" si="3"/>
        <v>0</v>
      </c>
      <c r="J14" s="36">
        <f t="shared" si="4"/>
        <v>0</v>
      </c>
      <c r="K14" s="36">
        <f t="shared" si="5"/>
        <v>0</v>
      </c>
      <c r="L14" s="57"/>
      <c r="M14" s="18"/>
    </row>
    <row r="15" spans="1:13" s="22" customFormat="1" ht="27.9" customHeight="1">
      <c r="A15" s="15">
        <v>10</v>
      </c>
      <c r="B15" s="20" t="s">
        <v>25</v>
      </c>
      <c r="C15" s="25" t="s">
        <v>30</v>
      </c>
      <c r="D15" s="16" t="s">
        <v>27</v>
      </c>
      <c r="E15" s="25">
        <v>39200</v>
      </c>
      <c r="F15" s="18"/>
      <c r="G15" s="36">
        <f t="shared" si="0"/>
        <v>0</v>
      </c>
      <c r="H15" s="38">
        <v>0.13</v>
      </c>
      <c r="I15" s="35">
        <f t="shared" si="3"/>
        <v>0</v>
      </c>
      <c r="J15" s="36">
        <f t="shared" si="4"/>
        <v>0</v>
      </c>
      <c r="K15" s="36">
        <f t="shared" si="5"/>
        <v>0</v>
      </c>
      <c r="L15" s="57"/>
      <c r="M15" s="18"/>
    </row>
    <row r="16" spans="1:13" s="22" customFormat="1" ht="27.9" customHeight="1">
      <c r="A16" s="15">
        <v>11</v>
      </c>
      <c r="B16" s="20" t="s">
        <v>25</v>
      </c>
      <c r="C16" s="25" t="s">
        <v>31</v>
      </c>
      <c r="D16" s="16" t="s">
        <v>27</v>
      </c>
      <c r="E16" s="25">
        <v>103600</v>
      </c>
      <c r="F16" s="18"/>
      <c r="G16" s="36">
        <f t="shared" si="0"/>
        <v>0</v>
      </c>
      <c r="H16" s="38">
        <v>0.13</v>
      </c>
      <c r="I16" s="35">
        <f t="shared" si="3"/>
        <v>0</v>
      </c>
      <c r="J16" s="36">
        <f t="shared" si="4"/>
        <v>0</v>
      </c>
      <c r="K16" s="36">
        <f t="shared" si="5"/>
        <v>0</v>
      </c>
      <c r="L16" s="57"/>
      <c r="M16" s="18"/>
    </row>
    <row r="17" spans="1:13" s="22" customFormat="1" ht="27.9" customHeight="1">
      <c r="A17" s="15">
        <v>12</v>
      </c>
      <c r="B17" s="20" t="s">
        <v>25</v>
      </c>
      <c r="C17" s="20" t="s">
        <v>32</v>
      </c>
      <c r="D17" s="25" t="s">
        <v>27</v>
      </c>
      <c r="E17" s="25">
        <v>36400</v>
      </c>
      <c r="F17" s="18"/>
      <c r="G17" s="36">
        <f t="shared" si="0"/>
        <v>0</v>
      </c>
      <c r="H17" s="38">
        <v>0.13</v>
      </c>
      <c r="I17" s="35">
        <f t="shared" si="3"/>
        <v>0</v>
      </c>
      <c r="J17" s="36">
        <f t="shared" si="4"/>
        <v>0</v>
      </c>
      <c r="K17" s="36">
        <f t="shared" si="5"/>
        <v>0</v>
      </c>
      <c r="L17" s="57"/>
      <c r="M17" s="18"/>
    </row>
    <row r="18" spans="1:13" s="22" customFormat="1" ht="27.9" customHeight="1">
      <c r="A18" s="15">
        <v>13</v>
      </c>
      <c r="B18" s="20" t="s">
        <v>25</v>
      </c>
      <c r="C18" s="20" t="s">
        <v>33</v>
      </c>
      <c r="D18" s="25" t="s">
        <v>27</v>
      </c>
      <c r="E18" s="25">
        <v>2800</v>
      </c>
      <c r="F18" s="18"/>
      <c r="G18" s="36">
        <f t="shared" si="0"/>
        <v>0</v>
      </c>
      <c r="H18" s="38">
        <v>0.13</v>
      </c>
      <c r="I18" s="35">
        <f t="shared" si="3"/>
        <v>0</v>
      </c>
      <c r="J18" s="36">
        <f t="shared" si="4"/>
        <v>0</v>
      </c>
      <c r="K18" s="36">
        <f t="shared" si="5"/>
        <v>0</v>
      </c>
      <c r="L18" s="57"/>
      <c r="M18" s="18"/>
    </row>
    <row r="19" spans="1:13" s="22" customFormat="1" ht="27.9" customHeight="1">
      <c r="A19" s="15">
        <v>14</v>
      </c>
      <c r="B19" s="20" t="s">
        <v>25</v>
      </c>
      <c r="C19" s="20" t="s">
        <v>34</v>
      </c>
      <c r="D19" s="25" t="s">
        <v>27</v>
      </c>
      <c r="E19" s="25">
        <v>1400</v>
      </c>
      <c r="F19" s="18"/>
      <c r="G19" s="36">
        <f t="shared" si="0"/>
        <v>0</v>
      </c>
      <c r="H19" s="38">
        <v>0.13</v>
      </c>
      <c r="I19" s="35">
        <f t="shared" si="3"/>
        <v>0</v>
      </c>
      <c r="J19" s="36">
        <f t="shared" si="4"/>
        <v>0</v>
      </c>
      <c r="K19" s="36">
        <f t="shared" si="5"/>
        <v>0</v>
      </c>
      <c r="L19" s="57"/>
      <c r="M19" s="18"/>
    </row>
    <row r="20" spans="1:13" s="22" customFormat="1" ht="27.9" customHeight="1">
      <c r="A20" s="15">
        <v>15</v>
      </c>
      <c r="B20" s="20" t="s">
        <v>25</v>
      </c>
      <c r="C20" s="25" t="s">
        <v>35</v>
      </c>
      <c r="D20" s="16" t="s">
        <v>27</v>
      </c>
      <c r="E20" s="25">
        <v>36400</v>
      </c>
      <c r="F20" s="18"/>
      <c r="G20" s="36">
        <f t="shared" si="0"/>
        <v>0</v>
      </c>
      <c r="H20" s="38">
        <v>0.13</v>
      </c>
      <c r="I20" s="35">
        <f t="shared" si="3"/>
        <v>0</v>
      </c>
      <c r="J20" s="36">
        <f t="shared" si="4"/>
        <v>0</v>
      </c>
      <c r="K20" s="36">
        <f t="shared" si="5"/>
        <v>0</v>
      </c>
      <c r="L20" s="57"/>
      <c r="M20" s="18"/>
    </row>
    <row r="21" spans="1:13" s="22" customFormat="1" ht="27.9" customHeight="1">
      <c r="A21" s="15">
        <v>16</v>
      </c>
      <c r="B21" s="20" t="s">
        <v>25</v>
      </c>
      <c r="C21" s="24" t="s">
        <v>36</v>
      </c>
      <c r="D21" s="16" t="s">
        <v>27</v>
      </c>
      <c r="E21" s="24">
        <v>1400</v>
      </c>
      <c r="F21" s="18"/>
      <c r="G21" s="36">
        <f t="shared" si="0"/>
        <v>0</v>
      </c>
      <c r="H21" s="38">
        <v>0.13</v>
      </c>
      <c r="I21" s="35">
        <f t="shared" si="3"/>
        <v>0</v>
      </c>
      <c r="J21" s="36">
        <f t="shared" si="4"/>
        <v>0</v>
      </c>
      <c r="K21" s="36">
        <f t="shared" si="5"/>
        <v>0</v>
      </c>
      <c r="L21" s="57"/>
      <c r="M21" s="18"/>
    </row>
    <row r="22" spans="1:13" s="22" customFormat="1" ht="27.9" customHeight="1">
      <c r="A22" s="15">
        <v>17</v>
      </c>
      <c r="B22" s="20" t="s">
        <v>25</v>
      </c>
      <c r="C22" s="20" t="s">
        <v>37</v>
      </c>
      <c r="D22" s="25" t="s">
        <v>27</v>
      </c>
      <c r="E22" s="25">
        <v>2800</v>
      </c>
      <c r="F22" s="18"/>
      <c r="G22" s="36">
        <f t="shared" si="0"/>
        <v>0</v>
      </c>
      <c r="H22" s="38">
        <v>0.13</v>
      </c>
      <c r="I22" s="35">
        <f t="shared" si="3"/>
        <v>0</v>
      </c>
      <c r="J22" s="36">
        <f t="shared" si="4"/>
        <v>0</v>
      </c>
      <c r="K22" s="36">
        <f t="shared" si="5"/>
        <v>0</v>
      </c>
      <c r="L22" s="57"/>
      <c r="M22" s="18"/>
    </row>
    <row r="23" spans="1:13" s="22" customFormat="1" ht="27.9" customHeight="1">
      <c r="A23" s="15">
        <v>18</v>
      </c>
      <c r="B23" s="20" t="s">
        <v>25</v>
      </c>
      <c r="C23" s="24" t="s">
        <v>38</v>
      </c>
      <c r="D23" s="16" t="s">
        <v>27</v>
      </c>
      <c r="E23" s="24">
        <v>11200</v>
      </c>
      <c r="F23" s="18"/>
      <c r="G23" s="36">
        <f t="shared" si="0"/>
        <v>0</v>
      </c>
      <c r="H23" s="38">
        <v>0.13</v>
      </c>
      <c r="I23" s="35">
        <f t="shared" si="3"/>
        <v>0</v>
      </c>
      <c r="J23" s="36">
        <f t="shared" si="4"/>
        <v>0</v>
      </c>
      <c r="K23" s="36">
        <f t="shared" si="5"/>
        <v>0</v>
      </c>
      <c r="L23" s="57"/>
      <c r="M23" s="18"/>
    </row>
    <row r="24" spans="1:13" s="22" customFormat="1" ht="27.9" customHeight="1">
      <c r="A24" s="15">
        <v>19</v>
      </c>
      <c r="B24" s="20" t="s">
        <v>25</v>
      </c>
      <c r="C24" s="25" t="s">
        <v>39</v>
      </c>
      <c r="D24" s="16" t="s">
        <v>27</v>
      </c>
      <c r="E24" s="25">
        <v>42000</v>
      </c>
      <c r="F24" s="18"/>
      <c r="G24" s="36">
        <f t="shared" si="0"/>
        <v>0</v>
      </c>
      <c r="H24" s="38">
        <v>0.13</v>
      </c>
      <c r="I24" s="35">
        <f t="shared" si="3"/>
        <v>0</v>
      </c>
      <c r="J24" s="36">
        <f t="shared" si="4"/>
        <v>0</v>
      </c>
      <c r="K24" s="36">
        <f t="shared" si="5"/>
        <v>0</v>
      </c>
      <c r="L24" s="57"/>
      <c r="M24" s="18"/>
    </row>
    <row r="25" spans="1:13" s="22" customFormat="1" ht="27.9" customHeight="1">
      <c r="A25" s="15">
        <v>20</v>
      </c>
      <c r="B25" s="20" t="s">
        <v>25</v>
      </c>
      <c r="C25" s="20" t="s">
        <v>40</v>
      </c>
      <c r="D25" s="25" t="s">
        <v>27</v>
      </c>
      <c r="E25" s="25">
        <v>28000</v>
      </c>
      <c r="F25" s="18"/>
      <c r="G25" s="36">
        <f t="shared" si="0"/>
        <v>0</v>
      </c>
      <c r="H25" s="38">
        <v>0.13</v>
      </c>
      <c r="I25" s="35">
        <f t="shared" si="3"/>
        <v>0</v>
      </c>
      <c r="J25" s="36">
        <f t="shared" si="4"/>
        <v>0</v>
      </c>
      <c r="K25" s="36">
        <f t="shared" si="5"/>
        <v>0</v>
      </c>
      <c r="L25" s="58"/>
      <c r="M25" s="18"/>
    </row>
    <row r="26" spans="1:13" s="22" customFormat="1" ht="27.9" customHeight="1">
      <c r="A26" s="42" t="s">
        <v>49</v>
      </c>
      <c r="B26" s="43"/>
      <c r="C26" s="44"/>
      <c r="D26" s="29"/>
      <c r="E26" s="29"/>
      <c r="F26" s="18"/>
      <c r="G26" s="36"/>
      <c r="H26" s="38"/>
      <c r="I26" s="35"/>
      <c r="J26" s="36"/>
      <c r="K26" s="36"/>
      <c r="L26" s="37"/>
      <c r="M26" s="18"/>
    </row>
    <row r="27" spans="1:13" s="22" customFormat="1" ht="27.9" customHeight="1">
      <c r="A27" s="52">
        <v>1</v>
      </c>
      <c r="B27" s="53" t="s">
        <v>50</v>
      </c>
      <c r="C27" s="54" t="s">
        <v>51</v>
      </c>
      <c r="D27" s="52" t="s">
        <v>52</v>
      </c>
      <c r="E27" s="55">
        <v>7600</v>
      </c>
      <c r="F27" s="18"/>
      <c r="G27" s="36">
        <f t="shared" ref="G26:G42" si="6">E27*F27</f>
        <v>0</v>
      </c>
      <c r="H27" s="38">
        <v>0.13</v>
      </c>
      <c r="I27" s="35">
        <f t="shared" ref="I26:I42" si="7">F27*(1+H27)</f>
        <v>0</v>
      </c>
      <c r="J27" s="36">
        <f t="shared" ref="J26:J42" si="8">E27*I27</f>
        <v>0</v>
      </c>
      <c r="K27" s="36">
        <f t="shared" ref="K26:K42" si="9">J27-G27</f>
        <v>0</v>
      </c>
      <c r="L27" s="56" t="s">
        <v>80</v>
      </c>
      <c r="M27" s="18"/>
    </row>
    <row r="28" spans="1:13" s="22" customFormat="1" ht="27.9" customHeight="1">
      <c r="A28" s="52">
        <v>2</v>
      </c>
      <c r="B28" s="53" t="s">
        <v>53</v>
      </c>
      <c r="C28" s="54" t="s">
        <v>54</v>
      </c>
      <c r="D28" s="52" t="s">
        <v>27</v>
      </c>
      <c r="E28" s="55">
        <v>6000</v>
      </c>
      <c r="F28" s="18"/>
      <c r="G28" s="36">
        <f t="shared" si="6"/>
        <v>0</v>
      </c>
      <c r="H28" s="38">
        <v>0.13</v>
      </c>
      <c r="I28" s="35">
        <f t="shared" si="7"/>
        <v>0</v>
      </c>
      <c r="J28" s="36">
        <f t="shared" si="8"/>
        <v>0</v>
      </c>
      <c r="K28" s="36">
        <f t="shared" si="9"/>
        <v>0</v>
      </c>
      <c r="L28" s="57"/>
      <c r="M28" s="18"/>
    </row>
    <row r="29" spans="1:13" s="22" customFormat="1" ht="27.9" customHeight="1">
      <c r="A29" s="52">
        <v>3</v>
      </c>
      <c r="B29" s="53" t="s">
        <v>55</v>
      </c>
      <c r="C29" s="54" t="s">
        <v>56</v>
      </c>
      <c r="D29" s="52" t="s">
        <v>27</v>
      </c>
      <c r="E29" s="55">
        <v>10000</v>
      </c>
      <c r="F29" s="18"/>
      <c r="G29" s="36">
        <f t="shared" si="6"/>
        <v>0</v>
      </c>
      <c r="H29" s="38">
        <v>0.13</v>
      </c>
      <c r="I29" s="35">
        <f t="shared" si="7"/>
        <v>0</v>
      </c>
      <c r="J29" s="36">
        <f t="shared" si="8"/>
        <v>0</v>
      </c>
      <c r="K29" s="36">
        <f t="shared" si="9"/>
        <v>0</v>
      </c>
      <c r="L29" s="57"/>
      <c r="M29" s="18"/>
    </row>
    <row r="30" spans="1:13" s="22" customFormat="1" ht="27.9" customHeight="1">
      <c r="A30" s="52">
        <v>4</v>
      </c>
      <c r="B30" s="53" t="s">
        <v>57</v>
      </c>
      <c r="C30" s="54" t="s">
        <v>58</v>
      </c>
      <c r="D30" s="52" t="s">
        <v>27</v>
      </c>
      <c r="E30" s="55">
        <v>11000</v>
      </c>
      <c r="F30" s="18"/>
      <c r="G30" s="36">
        <f t="shared" si="6"/>
        <v>0</v>
      </c>
      <c r="H30" s="38">
        <v>0.13</v>
      </c>
      <c r="I30" s="35">
        <f t="shared" si="7"/>
        <v>0</v>
      </c>
      <c r="J30" s="36">
        <f t="shared" si="8"/>
        <v>0</v>
      </c>
      <c r="K30" s="36">
        <f t="shared" si="9"/>
        <v>0</v>
      </c>
      <c r="L30" s="57"/>
      <c r="M30" s="18"/>
    </row>
    <row r="31" spans="1:13" s="22" customFormat="1" ht="27.9" customHeight="1">
      <c r="A31" s="52">
        <v>5</v>
      </c>
      <c r="B31" s="53" t="s">
        <v>50</v>
      </c>
      <c r="C31" s="54" t="s">
        <v>59</v>
      </c>
      <c r="D31" s="52" t="s">
        <v>27</v>
      </c>
      <c r="E31" s="55">
        <v>26000</v>
      </c>
      <c r="F31" s="18"/>
      <c r="G31" s="36">
        <f t="shared" si="6"/>
        <v>0</v>
      </c>
      <c r="H31" s="38">
        <v>0.13</v>
      </c>
      <c r="I31" s="35">
        <f t="shared" si="7"/>
        <v>0</v>
      </c>
      <c r="J31" s="36">
        <f t="shared" si="8"/>
        <v>0</v>
      </c>
      <c r="K31" s="36">
        <f t="shared" si="9"/>
        <v>0</v>
      </c>
      <c r="L31" s="57"/>
      <c r="M31" s="18"/>
    </row>
    <row r="32" spans="1:13" s="22" customFormat="1" ht="27.9" customHeight="1">
      <c r="A32" s="52">
        <v>6</v>
      </c>
      <c r="B32" s="53" t="s">
        <v>60</v>
      </c>
      <c r="C32" s="54" t="s">
        <v>61</v>
      </c>
      <c r="D32" s="52" t="s">
        <v>27</v>
      </c>
      <c r="E32" s="55">
        <v>5600</v>
      </c>
      <c r="F32" s="18"/>
      <c r="G32" s="36">
        <f t="shared" si="6"/>
        <v>0</v>
      </c>
      <c r="H32" s="38">
        <v>0.13</v>
      </c>
      <c r="I32" s="35">
        <f t="shared" si="7"/>
        <v>0</v>
      </c>
      <c r="J32" s="36">
        <f t="shared" si="8"/>
        <v>0</v>
      </c>
      <c r="K32" s="36">
        <f t="shared" si="9"/>
        <v>0</v>
      </c>
      <c r="L32" s="57"/>
      <c r="M32" s="18"/>
    </row>
    <row r="33" spans="1:13" s="22" customFormat="1" ht="27.9" customHeight="1">
      <c r="A33" s="52">
        <v>7</v>
      </c>
      <c r="B33" s="53" t="s">
        <v>62</v>
      </c>
      <c r="C33" s="54" t="s">
        <v>63</v>
      </c>
      <c r="D33" s="52" t="s">
        <v>27</v>
      </c>
      <c r="E33" s="55">
        <v>5500</v>
      </c>
      <c r="F33" s="18"/>
      <c r="G33" s="36">
        <f t="shared" si="6"/>
        <v>0</v>
      </c>
      <c r="H33" s="38">
        <v>0.13</v>
      </c>
      <c r="I33" s="35">
        <f t="shared" si="7"/>
        <v>0</v>
      </c>
      <c r="J33" s="36">
        <f t="shared" si="8"/>
        <v>0</v>
      </c>
      <c r="K33" s="36">
        <f t="shared" si="9"/>
        <v>0</v>
      </c>
      <c r="L33" s="57"/>
      <c r="M33" s="18"/>
    </row>
    <row r="34" spans="1:13" s="22" customFormat="1" ht="27.9" customHeight="1">
      <c r="A34" s="52">
        <v>8</v>
      </c>
      <c r="B34" s="53" t="s">
        <v>64</v>
      </c>
      <c r="C34" s="54" t="s">
        <v>65</v>
      </c>
      <c r="D34" s="52" t="s">
        <v>27</v>
      </c>
      <c r="E34" s="55">
        <v>5900</v>
      </c>
      <c r="F34" s="18"/>
      <c r="G34" s="36">
        <f t="shared" si="6"/>
        <v>0</v>
      </c>
      <c r="H34" s="38">
        <v>0.13</v>
      </c>
      <c r="I34" s="35">
        <f t="shared" si="7"/>
        <v>0</v>
      </c>
      <c r="J34" s="36">
        <f t="shared" si="8"/>
        <v>0</v>
      </c>
      <c r="K34" s="36">
        <f t="shared" si="9"/>
        <v>0</v>
      </c>
      <c r="L34" s="57"/>
      <c r="M34" s="18"/>
    </row>
    <row r="35" spans="1:13" s="22" customFormat="1" ht="27.9" customHeight="1">
      <c r="A35" s="52">
        <v>9</v>
      </c>
      <c r="B35" s="53" t="s">
        <v>55</v>
      </c>
      <c r="C35" s="54" t="s">
        <v>66</v>
      </c>
      <c r="D35" s="52" t="s">
        <v>27</v>
      </c>
      <c r="E35" s="55">
        <v>3000</v>
      </c>
      <c r="F35" s="18"/>
      <c r="G35" s="36">
        <f t="shared" si="6"/>
        <v>0</v>
      </c>
      <c r="H35" s="38">
        <v>0.13</v>
      </c>
      <c r="I35" s="35">
        <f t="shared" si="7"/>
        <v>0</v>
      </c>
      <c r="J35" s="36">
        <f t="shared" si="8"/>
        <v>0</v>
      </c>
      <c r="K35" s="36">
        <f t="shared" si="9"/>
        <v>0</v>
      </c>
      <c r="L35" s="57"/>
      <c r="M35" s="18"/>
    </row>
    <row r="36" spans="1:13" s="22" customFormat="1" ht="27.9" customHeight="1">
      <c r="A36" s="52">
        <v>10</v>
      </c>
      <c r="B36" s="53" t="s">
        <v>55</v>
      </c>
      <c r="C36" s="54" t="s">
        <v>67</v>
      </c>
      <c r="D36" s="52" t="s">
        <v>27</v>
      </c>
      <c r="E36" s="55">
        <v>3000</v>
      </c>
      <c r="F36" s="18"/>
      <c r="G36" s="36">
        <f t="shared" si="6"/>
        <v>0</v>
      </c>
      <c r="H36" s="38">
        <v>0.13</v>
      </c>
      <c r="I36" s="35">
        <f t="shared" si="7"/>
        <v>0</v>
      </c>
      <c r="J36" s="36">
        <f t="shared" si="8"/>
        <v>0</v>
      </c>
      <c r="K36" s="36">
        <f t="shared" si="9"/>
        <v>0</v>
      </c>
      <c r="L36" s="57"/>
      <c r="M36" s="18"/>
    </row>
    <row r="37" spans="1:13" s="22" customFormat="1" ht="27.9" customHeight="1">
      <c r="A37" s="52">
        <v>11</v>
      </c>
      <c r="B37" s="53" t="s">
        <v>68</v>
      </c>
      <c r="C37" s="54" t="s">
        <v>69</v>
      </c>
      <c r="D37" s="52" t="s">
        <v>52</v>
      </c>
      <c r="E37" s="55">
        <v>16400</v>
      </c>
      <c r="F37" s="18"/>
      <c r="G37" s="36">
        <f t="shared" si="6"/>
        <v>0</v>
      </c>
      <c r="H37" s="38">
        <v>0.13</v>
      </c>
      <c r="I37" s="35">
        <f t="shared" si="7"/>
        <v>0</v>
      </c>
      <c r="J37" s="36">
        <f t="shared" si="8"/>
        <v>0</v>
      </c>
      <c r="K37" s="36">
        <f t="shared" si="9"/>
        <v>0</v>
      </c>
      <c r="L37" s="57"/>
      <c r="M37" s="18"/>
    </row>
    <row r="38" spans="1:13" s="22" customFormat="1" ht="27.9" customHeight="1">
      <c r="A38" s="52">
        <v>12</v>
      </c>
      <c r="B38" s="53" t="s">
        <v>70</v>
      </c>
      <c r="C38" s="54" t="s">
        <v>71</v>
      </c>
      <c r="D38" s="52" t="s">
        <v>52</v>
      </c>
      <c r="E38" s="55">
        <v>14300</v>
      </c>
      <c r="F38" s="18"/>
      <c r="G38" s="36">
        <f t="shared" si="6"/>
        <v>0</v>
      </c>
      <c r="H38" s="38">
        <v>0.13</v>
      </c>
      <c r="I38" s="35">
        <f t="shared" si="7"/>
        <v>0</v>
      </c>
      <c r="J38" s="36">
        <f t="shared" si="8"/>
        <v>0</v>
      </c>
      <c r="K38" s="36">
        <f t="shared" si="9"/>
        <v>0</v>
      </c>
      <c r="L38" s="57"/>
      <c r="M38" s="18"/>
    </row>
    <row r="39" spans="1:13" s="22" customFormat="1" ht="27.9" customHeight="1">
      <c r="A39" s="52">
        <v>13</v>
      </c>
      <c r="B39" s="53" t="s">
        <v>72</v>
      </c>
      <c r="C39" s="54" t="s">
        <v>73</v>
      </c>
      <c r="D39" s="52" t="s">
        <v>27</v>
      </c>
      <c r="E39" s="55">
        <v>70000</v>
      </c>
      <c r="F39" s="18"/>
      <c r="G39" s="36">
        <f t="shared" si="6"/>
        <v>0</v>
      </c>
      <c r="H39" s="38">
        <v>0.13</v>
      </c>
      <c r="I39" s="35">
        <f t="shared" si="7"/>
        <v>0</v>
      </c>
      <c r="J39" s="36">
        <f t="shared" si="8"/>
        <v>0</v>
      </c>
      <c r="K39" s="36">
        <f t="shared" si="9"/>
        <v>0</v>
      </c>
      <c r="L39" s="57"/>
      <c r="M39" s="18"/>
    </row>
    <row r="40" spans="1:13" s="22" customFormat="1" ht="27.9" customHeight="1">
      <c r="A40" s="52">
        <v>14</v>
      </c>
      <c r="B40" s="53" t="s">
        <v>74</v>
      </c>
      <c r="C40" s="54" t="s">
        <v>75</v>
      </c>
      <c r="D40" s="52" t="s">
        <v>27</v>
      </c>
      <c r="E40" s="55">
        <v>23000</v>
      </c>
      <c r="F40" s="18"/>
      <c r="G40" s="36">
        <f t="shared" si="6"/>
        <v>0</v>
      </c>
      <c r="H40" s="38">
        <v>0.13</v>
      </c>
      <c r="I40" s="35">
        <f t="shared" si="7"/>
        <v>0</v>
      </c>
      <c r="J40" s="36">
        <f t="shared" si="8"/>
        <v>0</v>
      </c>
      <c r="K40" s="36">
        <f t="shared" si="9"/>
        <v>0</v>
      </c>
      <c r="L40" s="57"/>
      <c r="M40" s="18"/>
    </row>
    <row r="41" spans="1:13" s="22" customFormat="1" ht="27.9" customHeight="1">
      <c r="A41" s="52">
        <v>15</v>
      </c>
      <c r="B41" s="53" t="s">
        <v>76</v>
      </c>
      <c r="C41" s="54" t="s">
        <v>77</v>
      </c>
      <c r="D41" s="52" t="s">
        <v>27</v>
      </c>
      <c r="E41" s="55">
        <v>15000</v>
      </c>
      <c r="F41" s="18"/>
      <c r="G41" s="36">
        <f t="shared" si="6"/>
        <v>0</v>
      </c>
      <c r="H41" s="38">
        <v>0.13</v>
      </c>
      <c r="I41" s="35">
        <f t="shared" si="7"/>
        <v>0</v>
      </c>
      <c r="J41" s="36">
        <f t="shared" si="8"/>
        <v>0</v>
      </c>
      <c r="K41" s="36">
        <f t="shared" si="9"/>
        <v>0</v>
      </c>
      <c r="L41" s="57"/>
      <c r="M41" s="18"/>
    </row>
    <row r="42" spans="1:13" s="22" customFormat="1" ht="27.9" customHeight="1">
      <c r="A42" s="52">
        <v>16</v>
      </c>
      <c r="B42" s="53" t="s">
        <v>78</v>
      </c>
      <c r="C42" s="54" t="s">
        <v>79</v>
      </c>
      <c r="D42" s="52" t="s">
        <v>27</v>
      </c>
      <c r="E42" s="55">
        <v>12000</v>
      </c>
      <c r="F42" s="18"/>
      <c r="G42" s="36">
        <f t="shared" si="6"/>
        <v>0</v>
      </c>
      <c r="H42" s="38">
        <v>0.13</v>
      </c>
      <c r="I42" s="35">
        <f t="shared" si="7"/>
        <v>0</v>
      </c>
      <c r="J42" s="36">
        <f t="shared" si="8"/>
        <v>0</v>
      </c>
      <c r="K42" s="36">
        <f t="shared" si="9"/>
        <v>0</v>
      </c>
      <c r="L42" s="58"/>
      <c r="M42" s="18"/>
    </row>
    <row r="43" spans="1:13" ht="27.9" customHeight="1">
      <c r="A43" s="26" t="s">
        <v>41</v>
      </c>
      <c r="B43" s="26"/>
      <c r="C43" s="26"/>
      <c r="D43" s="26"/>
      <c r="E43" s="21"/>
      <c r="F43" s="21"/>
      <c r="G43" s="21">
        <f>SUM(G6:G42)</f>
        <v>0</v>
      </c>
      <c r="H43" s="21"/>
      <c r="I43" s="21">
        <f t="shared" ref="H43:K43" si="10">SUM(I6:I42)</f>
        <v>0</v>
      </c>
      <c r="J43" s="21">
        <f t="shared" si="10"/>
        <v>0</v>
      </c>
      <c r="K43" s="21">
        <f t="shared" si="10"/>
        <v>0</v>
      </c>
      <c r="L43" s="27"/>
      <c r="M43" s="28"/>
    </row>
    <row r="44" spans="1:13" ht="19.95" customHeight="1">
      <c r="A44" s="49" t="s">
        <v>42</v>
      </c>
      <c r="B44" s="50"/>
      <c r="C44" s="50"/>
      <c r="D44" s="50"/>
      <c r="E44" s="50"/>
      <c r="F44" s="50"/>
      <c r="G44" s="50"/>
      <c r="H44" s="50"/>
      <c r="I44" s="51"/>
      <c r="J44" s="50"/>
    </row>
    <row r="45" spans="1:13">
      <c r="A45" s="49" t="s">
        <v>43</v>
      </c>
      <c r="B45" s="50"/>
      <c r="C45" s="50"/>
      <c r="D45" s="50"/>
      <c r="E45" s="50"/>
      <c r="F45" s="50"/>
      <c r="G45" s="50"/>
      <c r="H45" s="50"/>
      <c r="I45" s="51"/>
      <c r="J45" s="50"/>
    </row>
    <row r="46" spans="1:13">
      <c r="A46" s="49" t="s">
        <v>44</v>
      </c>
      <c r="B46" s="50"/>
      <c r="C46" s="50"/>
      <c r="D46" s="50"/>
      <c r="E46" s="50"/>
      <c r="F46" s="50"/>
      <c r="G46" s="50"/>
      <c r="H46" s="50"/>
      <c r="I46" s="51"/>
      <c r="J46" s="50"/>
    </row>
    <row r="47" spans="1:13">
      <c r="A47" s="49" t="s">
        <v>45</v>
      </c>
      <c r="B47" s="50"/>
      <c r="C47" s="50"/>
      <c r="D47" s="50"/>
      <c r="E47" s="50"/>
      <c r="F47" s="50"/>
      <c r="G47" s="50"/>
      <c r="H47" s="50"/>
      <c r="I47" s="51"/>
      <c r="J47" s="50"/>
    </row>
    <row r="48" spans="1:13">
      <c r="A48" s="49" t="s">
        <v>46</v>
      </c>
      <c r="B48" s="50"/>
      <c r="C48" s="50"/>
      <c r="D48" s="50"/>
      <c r="E48" s="50"/>
      <c r="F48" s="50"/>
      <c r="G48" s="50"/>
      <c r="H48" s="50"/>
      <c r="I48" s="51"/>
      <c r="J48" s="50"/>
    </row>
  </sheetData>
  <protectedRanges>
    <protectedRange sqref="B43:B53" name="区域1_1_1_1_2_1"/>
    <protectedRange sqref="C43:C53" name="区域1_1_2_1_1_2_1"/>
  </protectedRanges>
  <mergeCells count="11">
    <mergeCell ref="A5:C5"/>
    <mergeCell ref="A26:C26"/>
    <mergeCell ref="A1:M1"/>
    <mergeCell ref="A3:D3"/>
    <mergeCell ref="A48:J48"/>
    <mergeCell ref="A44:J44"/>
    <mergeCell ref="A45:J45"/>
    <mergeCell ref="A46:J46"/>
    <mergeCell ref="A47:J47"/>
    <mergeCell ref="L27:L42"/>
    <mergeCell ref="L6:L25"/>
  </mergeCells>
  <phoneticPr fontId="3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招标清单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2020-07-05T12:10:04Z</dcterms:created>
  <dcterms:modified xsi:type="dcterms:W3CDTF">2020-07-06T01:14:04Z</dcterms:modified>
</cp:coreProperties>
</file>