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<sst xmlns="http://schemas.openxmlformats.org/spreadsheetml/2006/main" count="217" uniqueCount="75">
  <si>
    <t>青岛金茂智慧新城A3地块电线、电缆采购招标报价清单</t>
  </si>
  <si>
    <t>序号</t>
  </si>
  <si>
    <t>产品名称</t>
  </si>
  <si>
    <t>规格/型号</t>
  </si>
  <si>
    <t>单位</t>
  </si>
  <si>
    <t>数量</t>
  </si>
  <si>
    <t>不含增值税单价（元）</t>
  </si>
  <si>
    <t>不含增值税金额（元）</t>
  </si>
  <si>
    <t>增值税额（元）</t>
  </si>
  <si>
    <t>含增值税单价（元）</t>
  </si>
  <si>
    <t>含增值税金额（元）</t>
  </si>
  <si>
    <t>备注</t>
  </si>
  <si>
    <t>电缆</t>
  </si>
  <si>
    <t>KVV-4×1.5</t>
  </si>
  <si>
    <t>m</t>
  </si>
  <si>
    <t>宝胜</t>
  </si>
  <si>
    <t>KVV-8×1.5</t>
  </si>
  <si>
    <t>HYBTV-4*0.2</t>
  </si>
  <si>
    <t>RVV-3*2.5</t>
  </si>
  <si>
    <t>WDZ-YJY-3*4</t>
  </si>
  <si>
    <t>WDZ-YJY-3*6</t>
  </si>
  <si>
    <t>WDZ-YJY-5*4</t>
  </si>
  <si>
    <t>WDZ-YJY-5*6</t>
  </si>
  <si>
    <t>WDZ-YJY-5*10</t>
  </si>
  <si>
    <t>WDZ-YJY-5*16</t>
  </si>
  <si>
    <t>WDZN-YJY-5*4</t>
  </si>
  <si>
    <t>WDZN-YJY-5*6</t>
  </si>
  <si>
    <t>WDZN-YJY-5*10</t>
  </si>
  <si>
    <t>WDZN-YJY-5*16</t>
  </si>
  <si>
    <t>WDZN-YJY-4*150+1*70</t>
  </si>
  <si>
    <t>WDZN-YJY-4*95+1*50</t>
  </si>
  <si>
    <t>WDZN-YJY-4*70+1*35</t>
  </si>
  <si>
    <t>WDZN-YJY-4*35+1*16</t>
  </si>
  <si>
    <t>WDZN-YJY-4*25+1*16</t>
  </si>
  <si>
    <t>WDZN-YJY-3*150+2*70</t>
  </si>
  <si>
    <t>WDZN-YJY-3*120+2*70</t>
  </si>
  <si>
    <t>WDZ-YJY-3*50+2*25</t>
  </si>
  <si>
    <t>WDZ-YJY-3*35+2*16</t>
  </si>
  <si>
    <t>WDZ-YJY-3*25+2*16</t>
  </si>
  <si>
    <t>WDZ-YJY-2×25+1×16</t>
  </si>
  <si>
    <t>WDZ-YJY-3×16</t>
  </si>
  <si>
    <t>WDZBN-YJY-5*4</t>
  </si>
  <si>
    <t>WDZBN-YJY-5*6</t>
  </si>
  <si>
    <t>WDZBN-YJY-5*10</t>
  </si>
  <si>
    <t>WDZBN-YJY-5*16</t>
  </si>
  <si>
    <t>矿物电缆</t>
  </si>
  <si>
    <t>YTTW-5*6</t>
  </si>
  <si>
    <t>YTTW-5*16</t>
  </si>
  <si>
    <t>YTTW-4*25+1*16</t>
  </si>
  <si>
    <t>WDZCN-KJYJ-2*1.5</t>
  </si>
  <si>
    <t>电线</t>
  </si>
  <si>
    <t>WDZ-BYJ1.5mm2</t>
  </si>
  <si>
    <t>WDZ-BYJ2.5mm2</t>
  </si>
  <si>
    <t>WDZ-BYJ4mm2</t>
  </si>
  <si>
    <t>WDZ-BYJ6mm2</t>
  </si>
  <si>
    <t>WDZN-BYJ1.5mm2</t>
  </si>
  <si>
    <t>WDZN-BYJ2.5mm2</t>
  </si>
  <si>
    <t>WDZN-BYJ4mm2</t>
  </si>
  <si>
    <t>WDZN-BYJ6mm2</t>
  </si>
  <si>
    <t>WDZN-BYJ16mm2</t>
  </si>
  <si>
    <t>WDZBN-BYJ-1.5mm2</t>
  </si>
  <si>
    <t>WDZCN-BYJ-1.5mm2</t>
  </si>
  <si>
    <t>WDZBN-BYJ2.5mm2</t>
  </si>
  <si>
    <t>WDZBN-BYJ6mm2</t>
  </si>
  <si>
    <t>WDZBN-BYJ10mm2</t>
  </si>
  <si>
    <t>WDZBN-BYJ16mm2</t>
  </si>
  <si>
    <t>合计</t>
  </si>
  <si>
    <t>说明：</t>
  </si>
  <si>
    <t>1、合同不含增值税单价已包括产品本身价格、包装费、运费、卸货费、仓贮费、装车费、保险费、资料费、风险金、服务管理费、利润等一切费用，为除增值税外，货到工地的落地价格；</t>
  </si>
  <si>
    <t>2、材料进场后，因质量问题导致不合格，而引起的责任及相关损失均由供货商承担。</t>
  </si>
  <si>
    <t>3、材料数量为招标人估算数量，最终以实际供货数量结算；</t>
  </si>
  <si>
    <r>
      <rPr>
        <sz val="11"/>
        <color theme="1"/>
        <rFont val="宋体"/>
        <charset val="134"/>
        <scheme val="minor"/>
      </rPr>
      <t>4、是否同意招标人约定的付款比例（勾选）</t>
    </r>
    <r>
      <rPr>
        <sz val="11"/>
        <color theme="1"/>
        <rFont val="宋体"/>
        <charset val="134"/>
      </rPr>
      <t>[]是 []否（此条作为响应招标文件的评定标准，如不同意，请在投标报价中说明，并提出合理的付款比例。</t>
    </r>
  </si>
  <si>
    <t>投标人名称（盖章）：</t>
  </si>
  <si>
    <t>授权代表签字：</t>
  </si>
  <si>
    <t>日期：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</si>
</sst>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_ "/>
    <numFmt numFmtId="178" formatCode="0.000_ "/>
    <numFmt numFmtId="179" formatCode="0.00;[Red]0.00"/>
  </numFmts>
  <fonts count="33">
    <font>
      <sz val="11"/>
      <color theme="1"/>
      <name val="宋体"/>
      <charset val="134"/>
      <scheme val="minor"/>
    </font>
    <font>
      <sz val="11"/>
      <color theme="1"/>
      <name val="Tahoma"/>
      <charset val="134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.5"/>
      <color theme="1"/>
      <name val="宋体"/>
      <charset val="134"/>
    </font>
    <font>
      <sz val="10.5"/>
      <color theme="1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10"/>
      <color rgb="FF000000"/>
      <name val="宋体"/>
      <charset val="0"/>
      <scheme val="minor"/>
    </font>
    <font>
      <sz val="10"/>
      <color indexed="0"/>
      <name val="宋体"/>
      <charset val="134"/>
      <scheme val="minor"/>
    </font>
    <font>
      <sz val="11"/>
      <color theme="1"/>
      <name val="宋体"/>
      <charset val="134"/>
    </font>
    <font>
      <sz val="10.5"/>
      <color indexed="8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19" fillId="5" borderId="3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9" fontId="4" fillId="0" borderId="1" xfId="1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6" fillId="0" borderId="1" xfId="49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177" fontId="8" fillId="0" borderId="1" xfId="11" applyNumberFormat="1" applyFont="1" applyFill="1" applyBorder="1" applyAlignment="1">
      <alignment horizontal="center" vertical="center" wrapText="1"/>
    </xf>
    <xf numFmtId="177" fontId="8" fillId="0" borderId="1" xfId="49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/>
    </xf>
    <xf numFmtId="177" fontId="2" fillId="0" borderId="1" xfId="0" applyNumberFormat="1" applyFont="1" applyFill="1" applyBorder="1" applyAlignment="1">
      <alignment horizontal="center"/>
    </xf>
    <xf numFmtId="177" fontId="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50" applyFont="1" applyFill="1" applyAlignment="1">
      <alignment horizontal="left" vertical="center"/>
    </xf>
    <xf numFmtId="178" fontId="0" fillId="0" borderId="0" xfId="50" applyNumberFormat="1" applyFont="1" applyFill="1" applyAlignment="1">
      <alignment horizontal="center" vertical="center"/>
    </xf>
    <xf numFmtId="0" fontId="0" fillId="0" borderId="0" xfId="50" applyFont="1" applyFill="1" applyAlignment="1">
      <alignment horizontal="center" vertical="center"/>
    </xf>
    <xf numFmtId="179" fontId="0" fillId="0" borderId="0" xfId="50" applyNumberFormat="1" applyFont="1" applyFill="1" applyAlignment="1">
      <alignment horizontal="right" vertical="center"/>
    </xf>
    <xf numFmtId="9" fontId="0" fillId="0" borderId="0" xfId="11" applyFont="1" applyFill="1" applyAlignment="1">
      <alignment horizontal="right" vertical="center"/>
    </xf>
    <xf numFmtId="0" fontId="0" fillId="0" borderId="0" xfId="50" applyFont="1" applyFill="1" applyAlignment="1">
      <alignment horizontal="left" vertical="center" wrapText="1"/>
    </xf>
    <xf numFmtId="178" fontId="0" fillId="0" borderId="0" xfId="50" applyNumberFormat="1" applyFont="1" applyFill="1" applyAlignment="1">
      <alignment horizontal="left" vertical="center"/>
    </xf>
    <xf numFmtId="9" fontId="0" fillId="0" borderId="0" xfId="11" applyFont="1" applyFill="1" applyAlignment="1">
      <alignment horizontal="left" vertical="center"/>
    </xf>
    <xf numFmtId="0" fontId="0" fillId="0" borderId="0" xfId="50" applyFont="1" applyFill="1" applyAlignment="1">
      <alignment vertical="center"/>
    </xf>
    <xf numFmtId="14" fontId="0" fillId="0" borderId="0" xfId="5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78" fontId="1" fillId="0" borderId="0" xfId="0" applyNumberFormat="1" applyFont="1" applyFill="1" applyAlignment="1">
      <alignment vertical="center"/>
    </xf>
    <xf numFmtId="9" fontId="1" fillId="0" borderId="0" xfId="11" applyFont="1" applyFill="1" applyAlignment="1">
      <alignment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3"/>
  <sheetViews>
    <sheetView tabSelected="1" workbookViewId="0">
      <pane xSplit="2" ySplit="2" topLeftCell="C42" activePane="bottomRight" state="frozen"/>
      <selection/>
      <selection pane="topRight"/>
      <selection pane="bottomLeft"/>
      <selection pane="bottomRight" activeCell="G66" sqref="G66"/>
    </sheetView>
  </sheetViews>
  <sheetFormatPr defaultColWidth="9" defaultRowHeight="14.25"/>
  <cols>
    <col min="1" max="1" width="9" style="1"/>
    <col min="2" max="2" width="14.875" style="2" customWidth="1"/>
    <col min="3" max="3" width="26.75" style="2" customWidth="1"/>
    <col min="4" max="4" width="6.375" style="2" customWidth="1"/>
    <col min="5" max="5" width="10" style="3" customWidth="1"/>
    <col min="6" max="6" width="10.625" style="1" customWidth="1"/>
    <col min="7" max="7" width="11.125" style="1" customWidth="1"/>
    <col min="8" max="9" width="9" style="1"/>
    <col min="10" max="10" width="9.375" style="1"/>
    <col min="11" max="16384" width="9" style="1"/>
  </cols>
  <sheetData>
    <row r="1" s="1" customFormat="1" ht="41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38.25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5" t="s">
        <v>10</v>
      </c>
      <c r="K2" s="5" t="s">
        <v>11</v>
      </c>
    </row>
    <row r="3" s="1" customFormat="1" ht="21" customHeight="1" spans="1:11">
      <c r="A3" s="7">
        <v>1</v>
      </c>
      <c r="B3" s="8" t="s">
        <v>12</v>
      </c>
      <c r="C3" s="8" t="s">
        <v>13</v>
      </c>
      <c r="D3" s="9" t="s">
        <v>14</v>
      </c>
      <c r="E3" s="8">
        <v>280</v>
      </c>
      <c r="F3" s="10"/>
      <c r="G3" s="10">
        <f>E3*F3</f>
        <v>0</v>
      </c>
      <c r="H3" s="11">
        <v>0</v>
      </c>
      <c r="I3" s="39"/>
      <c r="J3" s="39">
        <f>G3+H3</f>
        <v>0</v>
      </c>
      <c r="K3" s="40" t="s">
        <v>15</v>
      </c>
    </row>
    <row r="4" s="1" customFormat="1" ht="21" customHeight="1" spans="1:11">
      <c r="A4" s="7">
        <v>2</v>
      </c>
      <c r="B4" s="8" t="s">
        <v>12</v>
      </c>
      <c r="C4" s="8" t="s">
        <v>16</v>
      </c>
      <c r="D4" s="9" t="s">
        <v>14</v>
      </c>
      <c r="E4" s="8">
        <v>1587.6</v>
      </c>
      <c r="F4" s="10"/>
      <c r="G4" s="10">
        <f t="shared" ref="G4:G35" si="0">E4*F4</f>
        <v>0</v>
      </c>
      <c r="H4" s="11">
        <f t="shared" ref="H4:H35" si="1">G4*0.13</f>
        <v>0</v>
      </c>
      <c r="I4" s="39"/>
      <c r="J4" s="39">
        <f t="shared" ref="J4:J35" si="2">G4+H4</f>
        <v>0</v>
      </c>
      <c r="K4" s="40" t="s">
        <v>15</v>
      </c>
    </row>
    <row r="5" s="1" customFormat="1" ht="21" customHeight="1" spans="1:11">
      <c r="A5" s="7">
        <v>3</v>
      </c>
      <c r="B5" s="8" t="s">
        <v>12</v>
      </c>
      <c r="C5" s="8" t="s">
        <v>17</v>
      </c>
      <c r="D5" s="9" t="s">
        <v>14</v>
      </c>
      <c r="E5" s="8">
        <v>708.75</v>
      </c>
      <c r="F5" s="10"/>
      <c r="G5" s="10">
        <f t="shared" si="0"/>
        <v>0</v>
      </c>
      <c r="H5" s="11">
        <f t="shared" si="1"/>
        <v>0</v>
      </c>
      <c r="I5" s="39"/>
      <c r="J5" s="39">
        <f t="shared" si="2"/>
        <v>0</v>
      </c>
      <c r="K5" s="40" t="s">
        <v>15</v>
      </c>
    </row>
    <row r="6" s="1" customFormat="1" ht="21" customHeight="1" spans="1:11">
      <c r="A6" s="7">
        <v>4</v>
      </c>
      <c r="B6" s="8" t="s">
        <v>12</v>
      </c>
      <c r="C6" s="12" t="s">
        <v>18</v>
      </c>
      <c r="D6" s="9" t="s">
        <v>14</v>
      </c>
      <c r="E6" s="8">
        <v>141.75</v>
      </c>
      <c r="F6" s="10"/>
      <c r="G6" s="10">
        <f t="shared" si="0"/>
        <v>0</v>
      </c>
      <c r="H6" s="11">
        <f t="shared" si="1"/>
        <v>0</v>
      </c>
      <c r="I6" s="39"/>
      <c r="J6" s="39">
        <f t="shared" si="2"/>
        <v>0</v>
      </c>
      <c r="K6" s="40" t="s">
        <v>15</v>
      </c>
    </row>
    <row r="7" s="1" customFormat="1" ht="21" customHeight="1" spans="1:11">
      <c r="A7" s="7">
        <v>5</v>
      </c>
      <c r="B7" s="8" t="s">
        <v>12</v>
      </c>
      <c r="C7" s="13" t="s">
        <v>19</v>
      </c>
      <c r="D7" s="9" t="s">
        <v>14</v>
      </c>
      <c r="E7" s="8">
        <v>737.1</v>
      </c>
      <c r="F7" s="14"/>
      <c r="G7" s="10">
        <f t="shared" si="0"/>
        <v>0</v>
      </c>
      <c r="H7" s="11">
        <f t="shared" si="1"/>
        <v>0</v>
      </c>
      <c r="I7" s="39"/>
      <c r="J7" s="39">
        <f t="shared" si="2"/>
        <v>0</v>
      </c>
      <c r="K7" s="40" t="s">
        <v>15</v>
      </c>
    </row>
    <row r="8" s="1" customFormat="1" ht="21" customHeight="1" spans="1:11">
      <c r="A8" s="7">
        <v>6</v>
      </c>
      <c r="B8" s="8" t="s">
        <v>12</v>
      </c>
      <c r="C8" s="13" t="s">
        <v>20</v>
      </c>
      <c r="D8" s="9" t="s">
        <v>14</v>
      </c>
      <c r="E8" s="8">
        <v>94.5</v>
      </c>
      <c r="F8" s="14"/>
      <c r="G8" s="10">
        <f t="shared" si="0"/>
        <v>0</v>
      </c>
      <c r="H8" s="11">
        <f t="shared" si="1"/>
        <v>0</v>
      </c>
      <c r="I8" s="39"/>
      <c r="J8" s="39">
        <f t="shared" si="2"/>
        <v>0</v>
      </c>
      <c r="K8" s="40" t="s">
        <v>15</v>
      </c>
    </row>
    <row r="9" s="1" customFormat="1" ht="21" customHeight="1" spans="1:11">
      <c r="A9" s="7">
        <v>7</v>
      </c>
      <c r="B9" s="8" t="s">
        <v>12</v>
      </c>
      <c r="C9" s="13" t="s">
        <v>21</v>
      </c>
      <c r="D9" s="9" t="s">
        <v>14</v>
      </c>
      <c r="E9" s="8">
        <v>2031.75</v>
      </c>
      <c r="F9" s="14"/>
      <c r="G9" s="10">
        <f t="shared" si="0"/>
        <v>0</v>
      </c>
      <c r="H9" s="11">
        <f t="shared" si="1"/>
        <v>0</v>
      </c>
      <c r="I9" s="39"/>
      <c r="J9" s="39">
        <f t="shared" si="2"/>
        <v>0</v>
      </c>
      <c r="K9" s="40" t="s">
        <v>15</v>
      </c>
    </row>
    <row r="10" s="1" customFormat="1" ht="21" customHeight="1" spans="1:11">
      <c r="A10" s="7">
        <v>8</v>
      </c>
      <c r="B10" s="8" t="s">
        <v>12</v>
      </c>
      <c r="C10" s="15" t="s">
        <v>22</v>
      </c>
      <c r="D10" s="9" t="s">
        <v>14</v>
      </c>
      <c r="E10" s="8">
        <v>642.6</v>
      </c>
      <c r="F10" s="14"/>
      <c r="G10" s="10">
        <f t="shared" si="0"/>
        <v>0</v>
      </c>
      <c r="H10" s="11">
        <f t="shared" si="1"/>
        <v>0</v>
      </c>
      <c r="I10" s="39"/>
      <c r="J10" s="39">
        <f t="shared" si="2"/>
        <v>0</v>
      </c>
      <c r="K10" s="40" t="s">
        <v>15</v>
      </c>
    </row>
    <row r="11" s="1" customFormat="1" ht="21" customHeight="1" spans="1:11">
      <c r="A11" s="7">
        <v>9</v>
      </c>
      <c r="B11" s="8" t="s">
        <v>12</v>
      </c>
      <c r="C11" s="13" t="s">
        <v>23</v>
      </c>
      <c r="D11" s="9" t="s">
        <v>14</v>
      </c>
      <c r="E11" s="8">
        <v>1124.55</v>
      </c>
      <c r="F11" s="14"/>
      <c r="G11" s="10">
        <f t="shared" si="0"/>
        <v>0</v>
      </c>
      <c r="H11" s="11">
        <f t="shared" si="1"/>
        <v>0</v>
      </c>
      <c r="I11" s="39"/>
      <c r="J11" s="39">
        <f t="shared" si="2"/>
        <v>0</v>
      </c>
      <c r="K11" s="40" t="s">
        <v>15</v>
      </c>
    </row>
    <row r="12" s="1" customFormat="1" ht="21" customHeight="1" spans="1:11">
      <c r="A12" s="7">
        <v>10</v>
      </c>
      <c r="B12" s="8" t="s">
        <v>12</v>
      </c>
      <c r="C12" s="13" t="s">
        <v>24</v>
      </c>
      <c r="D12" s="9" t="s">
        <v>14</v>
      </c>
      <c r="E12" s="8">
        <v>737.1</v>
      </c>
      <c r="F12" s="14"/>
      <c r="G12" s="10">
        <f t="shared" si="0"/>
        <v>0</v>
      </c>
      <c r="H12" s="11">
        <f t="shared" si="1"/>
        <v>0</v>
      </c>
      <c r="I12" s="39"/>
      <c r="J12" s="39">
        <f t="shared" si="2"/>
        <v>0</v>
      </c>
      <c r="K12" s="40" t="s">
        <v>15</v>
      </c>
    </row>
    <row r="13" s="1" customFormat="1" ht="21" customHeight="1" spans="1:11">
      <c r="A13" s="7">
        <v>11</v>
      </c>
      <c r="B13" s="8" t="s">
        <v>12</v>
      </c>
      <c r="C13" s="16" t="s">
        <v>25</v>
      </c>
      <c r="D13" s="9" t="s">
        <v>14</v>
      </c>
      <c r="E13" s="8">
        <v>1701</v>
      </c>
      <c r="F13" s="14"/>
      <c r="G13" s="10">
        <f t="shared" si="0"/>
        <v>0</v>
      </c>
      <c r="H13" s="11">
        <f t="shared" si="1"/>
        <v>0</v>
      </c>
      <c r="I13" s="39"/>
      <c r="J13" s="39">
        <f t="shared" si="2"/>
        <v>0</v>
      </c>
      <c r="K13" s="40" t="s">
        <v>15</v>
      </c>
    </row>
    <row r="14" s="1" customFormat="1" ht="21" customHeight="1" spans="1:11">
      <c r="A14" s="7">
        <v>12</v>
      </c>
      <c r="B14" s="8" t="s">
        <v>12</v>
      </c>
      <c r="C14" s="16" t="s">
        <v>26</v>
      </c>
      <c r="D14" s="9" t="s">
        <v>14</v>
      </c>
      <c r="E14" s="8">
        <v>803.25</v>
      </c>
      <c r="F14" s="14"/>
      <c r="G14" s="10">
        <f t="shared" si="0"/>
        <v>0</v>
      </c>
      <c r="H14" s="11">
        <f t="shared" si="1"/>
        <v>0</v>
      </c>
      <c r="I14" s="39"/>
      <c r="J14" s="39">
        <f t="shared" si="2"/>
        <v>0</v>
      </c>
      <c r="K14" s="40" t="s">
        <v>15</v>
      </c>
    </row>
    <row r="15" s="1" customFormat="1" ht="21" customHeight="1" spans="1:11">
      <c r="A15" s="7">
        <v>13</v>
      </c>
      <c r="B15" s="8" t="s">
        <v>12</v>
      </c>
      <c r="C15" s="16" t="s">
        <v>27</v>
      </c>
      <c r="D15" s="9" t="s">
        <v>14</v>
      </c>
      <c r="E15" s="8">
        <v>1587.6</v>
      </c>
      <c r="F15" s="14"/>
      <c r="G15" s="10">
        <f t="shared" si="0"/>
        <v>0</v>
      </c>
      <c r="H15" s="11">
        <f t="shared" si="1"/>
        <v>0</v>
      </c>
      <c r="I15" s="39"/>
      <c r="J15" s="39">
        <f t="shared" si="2"/>
        <v>0</v>
      </c>
      <c r="K15" s="40" t="s">
        <v>15</v>
      </c>
    </row>
    <row r="16" s="1" customFormat="1" ht="21" customHeight="1" spans="1:11">
      <c r="A16" s="7">
        <v>14</v>
      </c>
      <c r="B16" s="8" t="s">
        <v>12</v>
      </c>
      <c r="C16" s="16" t="s">
        <v>28</v>
      </c>
      <c r="D16" s="9" t="s">
        <v>14</v>
      </c>
      <c r="E16" s="8">
        <v>2249.1</v>
      </c>
      <c r="F16" s="14"/>
      <c r="G16" s="10">
        <f t="shared" si="0"/>
        <v>0</v>
      </c>
      <c r="H16" s="11">
        <f t="shared" si="1"/>
        <v>0</v>
      </c>
      <c r="I16" s="39"/>
      <c r="J16" s="39">
        <f t="shared" si="2"/>
        <v>0</v>
      </c>
      <c r="K16" s="40" t="s">
        <v>15</v>
      </c>
    </row>
    <row r="17" s="1" customFormat="1" ht="21" customHeight="1" spans="1:11">
      <c r="A17" s="7">
        <v>15</v>
      </c>
      <c r="B17" s="8" t="s">
        <v>12</v>
      </c>
      <c r="C17" s="16" t="s">
        <v>29</v>
      </c>
      <c r="D17" s="9" t="s">
        <v>14</v>
      </c>
      <c r="E17" s="8">
        <v>363.825</v>
      </c>
      <c r="F17" s="14"/>
      <c r="G17" s="10">
        <f t="shared" si="0"/>
        <v>0</v>
      </c>
      <c r="H17" s="11">
        <f t="shared" si="1"/>
        <v>0</v>
      </c>
      <c r="I17" s="39"/>
      <c r="J17" s="39">
        <f t="shared" si="2"/>
        <v>0</v>
      </c>
      <c r="K17" s="40" t="s">
        <v>15</v>
      </c>
    </row>
    <row r="18" s="1" customFormat="1" ht="21" customHeight="1" spans="1:11">
      <c r="A18" s="7">
        <v>16</v>
      </c>
      <c r="B18" s="8" t="s">
        <v>12</v>
      </c>
      <c r="C18" s="13" t="s">
        <v>30</v>
      </c>
      <c r="D18" s="9" t="s">
        <v>14</v>
      </c>
      <c r="E18" s="8">
        <v>576.45</v>
      </c>
      <c r="F18" s="14"/>
      <c r="G18" s="10">
        <f t="shared" si="0"/>
        <v>0</v>
      </c>
      <c r="H18" s="11">
        <f t="shared" si="1"/>
        <v>0</v>
      </c>
      <c r="I18" s="39"/>
      <c r="J18" s="39">
        <f t="shared" si="2"/>
        <v>0</v>
      </c>
      <c r="K18" s="40" t="s">
        <v>15</v>
      </c>
    </row>
    <row r="19" s="1" customFormat="1" ht="21" customHeight="1" spans="1:11">
      <c r="A19" s="7">
        <v>17</v>
      </c>
      <c r="B19" s="8" t="s">
        <v>12</v>
      </c>
      <c r="C19" s="13" t="s">
        <v>31</v>
      </c>
      <c r="D19" s="9" t="s">
        <v>14</v>
      </c>
      <c r="E19" s="8">
        <v>1417.5</v>
      </c>
      <c r="F19" s="14"/>
      <c r="G19" s="10">
        <f t="shared" si="0"/>
        <v>0</v>
      </c>
      <c r="H19" s="11">
        <f t="shared" si="1"/>
        <v>0</v>
      </c>
      <c r="I19" s="39"/>
      <c r="J19" s="39">
        <f t="shared" si="2"/>
        <v>0</v>
      </c>
      <c r="K19" s="40" t="s">
        <v>15</v>
      </c>
    </row>
    <row r="20" s="1" customFormat="1" ht="21" customHeight="1" spans="1:11">
      <c r="A20" s="7">
        <v>18</v>
      </c>
      <c r="B20" s="8" t="s">
        <v>12</v>
      </c>
      <c r="C20" s="13" t="s">
        <v>32</v>
      </c>
      <c r="D20" s="9" t="s">
        <v>14</v>
      </c>
      <c r="E20" s="8">
        <v>160.65</v>
      </c>
      <c r="F20" s="14"/>
      <c r="G20" s="10">
        <f t="shared" si="0"/>
        <v>0</v>
      </c>
      <c r="H20" s="11">
        <f t="shared" si="1"/>
        <v>0</v>
      </c>
      <c r="I20" s="39"/>
      <c r="J20" s="39">
        <f t="shared" si="2"/>
        <v>0</v>
      </c>
      <c r="K20" s="40" t="s">
        <v>15</v>
      </c>
    </row>
    <row r="21" s="1" customFormat="1" ht="21" customHeight="1" spans="1:11">
      <c r="A21" s="7">
        <v>19</v>
      </c>
      <c r="B21" s="8" t="s">
        <v>12</v>
      </c>
      <c r="C21" s="13" t="s">
        <v>33</v>
      </c>
      <c r="D21" s="9" t="s">
        <v>14</v>
      </c>
      <c r="E21" s="8">
        <v>4252.5</v>
      </c>
      <c r="F21" s="14"/>
      <c r="G21" s="10">
        <f t="shared" si="0"/>
        <v>0</v>
      </c>
      <c r="H21" s="11">
        <f t="shared" si="1"/>
        <v>0</v>
      </c>
      <c r="I21" s="39"/>
      <c r="J21" s="39">
        <f t="shared" si="2"/>
        <v>0</v>
      </c>
      <c r="K21" s="40" t="s">
        <v>15</v>
      </c>
    </row>
    <row r="22" s="1" customFormat="1" ht="21" customHeight="1" spans="1:11">
      <c r="A22" s="7">
        <v>20</v>
      </c>
      <c r="B22" s="8" t="s">
        <v>12</v>
      </c>
      <c r="C22" s="13" t="s">
        <v>34</v>
      </c>
      <c r="D22" s="9" t="s">
        <v>14</v>
      </c>
      <c r="E22" s="8">
        <v>496.125</v>
      </c>
      <c r="F22" s="14"/>
      <c r="G22" s="10">
        <f t="shared" si="0"/>
        <v>0</v>
      </c>
      <c r="H22" s="11">
        <f t="shared" si="1"/>
        <v>0</v>
      </c>
      <c r="I22" s="39"/>
      <c r="J22" s="39">
        <f t="shared" si="2"/>
        <v>0</v>
      </c>
      <c r="K22" s="40" t="s">
        <v>15</v>
      </c>
    </row>
    <row r="23" s="1" customFormat="1" ht="21" customHeight="1" spans="1:11">
      <c r="A23" s="7">
        <v>21</v>
      </c>
      <c r="B23" s="8" t="s">
        <v>12</v>
      </c>
      <c r="C23" s="16" t="s">
        <v>35</v>
      </c>
      <c r="D23" s="9" t="s">
        <v>14</v>
      </c>
      <c r="E23" s="8">
        <v>2173.5</v>
      </c>
      <c r="F23" s="14"/>
      <c r="G23" s="10">
        <f t="shared" si="0"/>
        <v>0</v>
      </c>
      <c r="H23" s="11">
        <f t="shared" si="1"/>
        <v>0</v>
      </c>
      <c r="I23" s="39"/>
      <c r="J23" s="39">
        <f t="shared" si="2"/>
        <v>0</v>
      </c>
      <c r="K23" s="40" t="s">
        <v>15</v>
      </c>
    </row>
    <row r="24" s="1" customFormat="1" ht="21" customHeight="1" spans="1:11">
      <c r="A24" s="7">
        <v>22</v>
      </c>
      <c r="B24" s="8" t="s">
        <v>12</v>
      </c>
      <c r="C24" s="16" t="s">
        <v>36</v>
      </c>
      <c r="D24" s="9" t="s">
        <v>14</v>
      </c>
      <c r="E24" s="8">
        <v>207.9</v>
      </c>
      <c r="F24" s="14"/>
      <c r="G24" s="10">
        <f t="shared" si="0"/>
        <v>0</v>
      </c>
      <c r="H24" s="11">
        <f t="shared" si="1"/>
        <v>0</v>
      </c>
      <c r="I24" s="39"/>
      <c r="J24" s="39">
        <f t="shared" si="2"/>
        <v>0</v>
      </c>
      <c r="K24" s="40" t="s">
        <v>15</v>
      </c>
    </row>
    <row r="25" s="1" customFormat="1" ht="21" customHeight="1" spans="1:11">
      <c r="A25" s="7">
        <v>23</v>
      </c>
      <c r="B25" s="8" t="s">
        <v>12</v>
      </c>
      <c r="C25" s="16" t="s">
        <v>37</v>
      </c>
      <c r="D25" s="9" t="s">
        <v>14</v>
      </c>
      <c r="E25" s="8">
        <v>354.375</v>
      </c>
      <c r="F25" s="14"/>
      <c r="G25" s="10">
        <f t="shared" si="0"/>
        <v>0</v>
      </c>
      <c r="H25" s="11">
        <f t="shared" si="1"/>
        <v>0</v>
      </c>
      <c r="I25" s="39"/>
      <c r="J25" s="39">
        <f t="shared" si="2"/>
        <v>0</v>
      </c>
      <c r="K25" s="40" t="s">
        <v>15</v>
      </c>
    </row>
    <row r="26" s="1" customFormat="1" ht="21" customHeight="1" spans="1:11">
      <c r="A26" s="7">
        <v>24</v>
      </c>
      <c r="B26" s="8" t="s">
        <v>12</v>
      </c>
      <c r="C26" s="17" t="s">
        <v>38</v>
      </c>
      <c r="D26" s="9" t="s">
        <v>14</v>
      </c>
      <c r="E26" s="8">
        <v>141.75</v>
      </c>
      <c r="F26" s="18"/>
      <c r="G26" s="10">
        <f t="shared" si="0"/>
        <v>0</v>
      </c>
      <c r="H26" s="11">
        <f t="shared" si="1"/>
        <v>0</v>
      </c>
      <c r="I26" s="7"/>
      <c r="J26" s="39">
        <f t="shared" si="2"/>
        <v>0</v>
      </c>
      <c r="K26" s="40" t="s">
        <v>15</v>
      </c>
    </row>
    <row r="27" s="1" customFormat="1" ht="21" customHeight="1" spans="1:11">
      <c r="A27" s="7">
        <v>25</v>
      </c>
      <c r="B27" s="8" t="s">
        <v>12</v>
      </c>
      <c r="C27" s="15" t="s">
        <v>39</v>
      </c>
      <c r="D27" s="9" t="s">
        <v>14</v>
      </c>
      <c r="E27" s="8">
        <v>2787.75</v>
      </c>
      <c r="F27" s="19"/>
      <c r="G27" s="10">
        <f t="shared" si="0"/>
        <v>0</v>
      </c>
      <c r="H27" s="11">
        <f t="shared" si="1"/>
        <v>0</v>
      </c>
      <c r="I27" s="41"/>
      <c r="J27" s="39">
        <f t="shared" si="2"/>
        <v>0</v>
      </c>
      <c r="K27" s="40" t="s">
        <v>15</v>
      </c>
    </row>
    <row r="28" s="1" customFormat="1" ht="21" customHeight="1" spans="1:11">
      <c r="A28" s="7">
        <v>26</v>
      </c>
      <c r="B28" s="8" t="s">
        <v>12</v>
      </c>
      <c r="C28" s="13" t="s">
        <v>40</v>
      </c>
      <c r="D28" s="9" t="s">
        <v>14</v>
      </c>
      <c r="E28" s="8">
        <v>11340</v>
      </c>
      <c r="F28" s="19"/>
      <c r="G28" s="10">
        <f t="shared" si="0"/>
        <v>0</v>
      </c>
      <c r="H28" s="11">
        <f t="shared" si="1"/>
        <v>0</v>
      </c>
      <c r="I28" s="41"/>
      <c r="J28" s="39">
        <f t="shared" si="2"/>
        <v>0</v>
      </c>
      <c r="K28" s="40" t="s">
        <v>15</v>
      </c>
    </row>
    <row r="29" s="1" customFormat="1" ht="21" customHeight="1" spans="1:11">
      <c r="A29" s="7">
        <v>27</v>
      </c>
      <c r="B29" s="8" t="s">
        <v>12</v>
      </c>
      <c r="C29" s="13" t="s">
        <v>41</v>
      </c>
      <c r="D29" s="9" t="s">
        <v>14</v>
      </c>
      <c r="E29" s="8">
        <v>2362.5</v>
      </c>
      <c r="F29" s="19"/>
      <c r="G29" s="10">
        <f t="shared" si="0"/>
        <v>0</v>
      </c>
      <c r="H29" s="11">
        <f t="shared" si="1"/>
        <v>0</v>
      </c>
      <c r="I29" s="41"/>
      <c r="J29" s="39">
        <f t="shared" si="2"/>
        <v>0</v>
      </c>
      <c r="K29" s="40" t="s">
        <v>15</v>
      </c>
    </row>
    <row r="30" s="1" customFormat="1" ht="21" customHeight="1" spans="1:11">
      <c r="A30" s="7">
        <v>28</v>
      </c>
      <c r="B30" s="8" t="s">
        <v>12</v>
      </c>
      <c r="C30" s="16" t="s">
        <v>42</v>
      </c>
      <c r="D30" s="9" t="s">
        <v>14</v>
      </c>
      <c r="E30" s="8">
        <v>800</v>
      </c>
      <c r="F30" s="19"/>
      <c r="G30" s="10">
        <f t="shared" si="0"/>
        <v>0</v>
      </c>
      <c r="H30" s="11">
        <f t="shared" si="1"/>
        <v>0</v>
      </c>
      <c r="I30" s="41"/>
      <c r="J30" s="39">
        <f t="shared" si="2"/>
        <v>0</v>
      </c>
      <c r="K30" s="40" t="s">
        <v>15</v>
      </c>
    </row>
    <row r="31" s="1" customFormat="1" ht="21" customHeight="1" spans="1:11">
      <c r="A31" s="7">
        <v>29</v>
      </c>
      <c r="B31" s="8" t="s">
        <v>12</v>
      </c>
      <c r="C31" s="16" t="s">
        <v>43</v>
      </c>
      <c r="D31" s="9" t="s">
        <v>14</v>
      </c>
      <c r="E31" s="8">
        <v>256</v>
      </c>
      <c r="F31" s="19"/>
      <c r="G31" s="10">
        <f t="shared" si="0"/>
        <v>0</v>
      </c>
      <c r="H31" s="11">
        <f t="shared" si="1"/>
        <v>0</v>
      </c>
      <c r="I31" s="41"/>
      <c r="J31" s="39">
        <f t="shared" si="2"/>
        <v>0</v>
      </c>
      <c r="K31" s="40" t="s">
        <v>15</v>
      </c>
    </row>
    <row r="32" s="1" customFormat="1" ht="21" customHeight="1" spans="1:11">
      <c r="A32" s="7">
        <v>30</v>
      </c>
      <c r="B32" s="8" t="s">
        <v>12</v>
      </c>
      <c r="C32" s="16" t="s">
        <v>44</v>
      </c>
      <c r="D32" s="9" t="s">
        <v>14</v>
      </c>
      <c r="E32" s="8">
        <v>524</v>
      </c>
      <c r="F32" s="19"/>
      <c r="G32" s="10">
        <f t="shared" si="0"/>
        <v>0</v>
      </c>
      <c r="H32" s="11">
        <f t="shared" si="1"/>
        <v>0</v>
      </c>
      <c r="I32" s="41"/>
      <c r="J32" s="39">
        <f t="shared" si="2"/>
        <v>0</v>
      </c>
      <c r="K32" s="40" t="s">
        <v>15</v>
      </c>
    </row>
    <row r="33" s="1" customFormat="1" ht="21" customHeight="1" spans="1:11">
      <c r="A33" s="7">
        <v>31</v>
      </c>
      <c r="B33" s="8" t="s">
        <v>45</v>
      </c>
      <c r="C33" s="15" t="s">
        <v>46</v>
      </c>
      <c r="D33" s="9" t="s">
        <v>14</v>
      </c>
      <c r="E33" s="8">
        <v>680</v>
      </c>
      <c r="F33" s="19"/>
      <c r="G33" s="10">
        <f t="shared" si="0"/>
        <v>0</v>
      </c>
      <c r="H33" s="11">
        <f t="shared" si="1"/>
        <v>0</v>
      </c>
      <c r="I33" s="41"/>
      <c r="J33" s="39">
        <f t="shared" si="2"/>
        <v>0</v>
      </c>
      <c r="K33" s="40" t="s">
        <v>15</v>
      </c>
    </row>
    <row r="34" s="1" customFormat="1" ht="21" customHeight="1" spans="1:11">
      <c r="A34" s="7">
        <v>32</v>
      </c>
      <c r="B34" s="8" t="s">
        <v>45</v>
      </c>
      <c r="C34" s="13" t="s">
        <v>47</v>
      </c>
      <c r="D34" s="9" t="s">
        <v>14</v>
      </c>
      <c r="E34" s="8">
        <v>2350</v>
      </c>
      <c r="F34" s="19"/>
      <c r="G34" s="10">
        <f t="shared" si="0"/>
        <v>0</v>
      </c>
      <c r="H34" s="11">
        <f t="shared" si="1"/>
        <v>0</v>
      </c>
      <c r="I34" s="41"/>
      <c r="J34" s="39">
        <f t="shared" si="2"/>
        <v>0</v>
      </c>
      <c r="K34" s="40" t="s">
        <v>15</v>
      </c>
    </row>
    <row r="35" s="1" customFormat="1" ht="21" customHeight="1" spans="1:11">
      <c r="A35" s="7">
        <v>33</v>
      </c>
      <c r="B35" s="8" t="s">
        <v>45</v>
      </c>
      <c r="C35" s="13" t="s">
        <v>48</v>
      </c>
      <c r="D35" s="9" t="s">
        <v>14</v>
      </c>
      <c r="E35" s="8">
        <v>3685.5</v>
      </c>
      <c r="F35" s="19"/>
      <c r="G35" s="10">
        <f t="shared" si="0"/>
        <v>0</v>
      </c>
      <c r="H35" s="11">
        <f t="shared" si="1"/>
        <v>0</v>
      </c>
      <c r="I35" s="41"/>
      <c r="J35" s="39">
        <f t="shared" si="2"/>
        <v>0</v>
      </c>
      <c r="K35" s="40" t="s">
        <v>15</v>
      </c>
    </row>
    <row r="36" s="1" customFormat="1" ht="21" customHeight="1" spans="1:11">
      <c r="A36" s="7">
        <v>34</v>
      </c>
      <c r="B36" s="8" t="s">
        <v>12</v>
      </c>
      <c r="C36" s="16" t="s">
        <v>49</v>
      </c>
      <c r="D36" s="9" t="s">
        <v>14</v>
      </c>
      <c r="E36" s="8">
        <v>690</v>
      </c>
      <c r="F36" s="19"/>
      <c r="G36" s="10">
        <f t="shared" ref="G36:G52" si="3">E36*F36</f>
        <v>0</v>
      </c>
      <c r="H36" s="11">
        <f t="shared" ref="H36:H52" si="4">G36*0.13</f>
        <v>0</v>
      </c>
      <c r="I36" s="41"/>
      <c r="J36" s="39">
        <f t="shared" ref="J36:J52" si="5">G36+H36</f>
        <v>0</v>
      </c>
      <c r="K36" s="40" t="s">
        <v>15</v>
      </c>
    </row>
    <row r="37" s="1" customFormat="1" ht="21" customHeight="1" spans="1:11">
      <c r="A37" s="7">
        <v>35</v>
      </c>
      <c r="B37" s="16" t="s">
        <v>50</v>
      </c>
      <c r="C37" s="16" t="s">
        <v>51</v>
      </c>
      <c r="D37" s="9" t="s">
        <v>14</v>
      </c>
      <c r="E37" s="8">
        <v>1500</v>
      </c>
      <c r="F37" s="20"/>
      <c r="G37" s="10">
        <f t="shared" si="3"/>
        <v>0</v>
      </c>
      <c r="H37" s="11">
        <f t="shared" si="4"/>
        <v>0</v>
      </c>
      <c r="I37" s="41"/>
      <c r="J37" s="39">
        <f t="shared" si="5"/>
        <v>0</v>
      </c>
      <c r="K37" s="40" t="s">
        <v>15</v>
      </c>
    </row>
    <row r="38" s="1" customFormat="1" ht="21" customHeight="1" spans="1:11">
      <c r="A38" s="7">
        <v>36</v>
      </c>
      <c r="B38" s="16" t="s">
        <v>50</v>
      </c>
      <c r="C38" s="15" t="s">
        <v>52</v>
      </c>
      <c r="D38" s="9" t="s">
        <v>14</v>
      </c>
      <c r="E38" s="8">
        <v>62250</v>
      </c>
      <c r="F38" s="20"/>
      <c r="G38" s="10">
        <f t="shared" si="3"/>
        <v>0</v>
      </c>
      <c r="H38" s="11">
        <f t="shared" si="4"/>
        <v>0</v>
      </c>
      <c r="I38" s="41"/>
      <c r="J38" s="39">
        <f t="shared" si="5"/>
        <v>0</v>
      </c>
      <c r="K38" s="40" t="s">
        <v>15</v>
      </c>
    </row>
    <row r="39" s="1" customFormat="1" ht="21" customHeight="1" spans="1:11">
      <c r="A39" s="7">
        <v>37</v>
      </c>
      <c r="B39" s="16" t="s">
        <v>50</v>
      </c>
      <c r="C39" s="13" t="s">
        <v>53</v>
      </c>
      <c r="D39" s="9" t="s">
        <v>14</v>
      </c>
      <c r="E39" s="8">
        <v>2220.75</v>
      </c>
      <c r="F39" s="20"/>
      <c r="G39" s="10">
        <f t="shared" si="3"/>
        <v>0</v>
      </c>
      <c r="H39" s="11">
        <f t="shared" si="4"/>
        <v>0</v>
      </c>
      <c r="I39" s="41"/>
      <c r="J39" s="39">
        <f t="shared" si="5"/>
        <v>0</v>
      </c>
      <c r="K39" s="40" t="s">
        <v>15</v>
      </c>
    </row>
    <row r="40" s="1" customFormat="1" ht="21" customHeight="1" spans="1:11">
      <c r="A40" s="7">
        <v>38</v>
      </c>
      <c r="B40" s="16" t="s">
        <v>50</v>
      </c>
      <c r="C40" s="13" t="s">
        <v>54</v>
      </c>
      <c r="D40" s="9" t="s">
        <v>14</v>
      </c>
      <c r="E40" s="8">
        <v>200</v>
      </c>
      <c r="F40" s="20"/>
      <c r="G40" s="10">
        <f t="shared" si="3"/>
        <v>0</v>
      </c>
      <c r="H40" s="11">
        <f t="shared" si="4"/>
        <v>0</v>
      </c>
      <c r="I40" s="41"/>
      <c r="J40" s="39">
        <f t="shared" si="5"/>
        <v>0</v>
      </c>
      <c r="K40" s="40" t="s">
        <v>15</v>
      </c>
    </row>
    <row r="41" s="1" customFormat="1" ht="21" customHeight="1" spans="1:11">
      <c r="A41" s="7">
        <v>39</v>
      </c>
      <c r="B41" s="16" t="s">
        <v>50</v>
      </c>
      <c r="C41" s="16" t="s">
        <v>55</v>
      </c>
      <c r="D41" s="9" t="s">
        <v>14</v>
      </c>
      <c r="E41" s="8">
        <v>642.6</v>
      </c>
      <c r="F41" s="20"/>
      <c r="G41" s="10">
        <f t="shared" si="3"/>
        <v>0</v>
      </c>
      <c r="H41" s="11">
        <f t="shared" si="4"/>
        <v>0</v>
      </c>
      <c r="I41" s="41"/>
      <c r="J41" s="39">
        <f t="shared" si="5"/>
        <v>0</v>
      </c>
      <c r="K41" s="40" t="s">
        <v>15</v>
      </c>
    </row>
    <row r="42" s="1" customFormat="1" ht="21" customHeight="1" spans="1:11">
      <c r="A42" s="7">
        <v>40</v>
      </c>
      <c r="B42" s="16" t="s">
        <v>50</v>
      </c>
      <c r="C42" s="16" t="s">
        <v>56</v>
      </c>
      <c r="D42" s="9" t="s">
        <v>14</v>
      </c>
      <c r="E42" s="8">
        <v>113400</v>
      </c>
      <c r="F42" s="20"/>
      <c r="G42" s="10">
        <f t="shared" si="3"/>
        <v>0</v>
      </c>
      <c r="H42" s="11">
        <f t="shared" si="4"/>
        <v>0</v>
      </c>
      <c r="I42" s="41"/>
      <c r="J42" s="39">
        <f t="shared" si="5"/>
        <v>0</v>
      </c>
      <c r="K42" s="40" t="s">
        <v>15</v>
      </c>
    </row>
    <row r="43" s="1" customFormat="1" ht="21" customHeight="1" spans="1:11">
      <c r="A43" s="7">
        <v>41</v>
      </c>
      <c r="B43" s="16" t="s">
        <v>50</v>
      </c>
      <c r="C43" s="16" t="s">
        <v>57</v>
      </c>
      <c r="D43" s="9" t="s">
        <v>14</v>
      </c>
      <c r="E43" s="8">
        <v>5800</v>
      </c>
      <c r="F43" s="20"/>
      <c r="G43" s="10">
        <f t="shared" si="3"/>
        <v>0</v>
      </c>
      <c r="H43" s="11">
        <f t="shared" si="4"/>
        <v>0</v>
      </c>
      <c r="I43" s="41"/>
      <c r="J43" s="39">
        <f t="shared" si="5"/>
        <v>0</v>
      </c>
      <c r="K43" s="40" t="s">
        <v>15</v>
      </c>
    </row>
    <row r="44" s="1" customFormat="1" ht="21" customHeight="1" spans="1:11">
      <c r="A44" s="7">
        <v>42</v>
      </c>
      <c r="B44" s="16" t="s">
        <v>50</v>
      </c>
      <c r="C44" s="15" t="s">
        <v>58</v>
      </c>
      <c r="D44" s="9" t="s">
        <v>14</v>
      </c>
      <c r="E44" s="8">
        <v>708.75</v>
      </c>
      <c r="F44" s="20"/>
      <c r="G44" s="10">
        <f t="shared" si="3"/>
        <v>0</v>
      </c>
      <c r="H44" s="11">
        <f t="shared" si="4"/>
        <v>0</v>
      </c>
      <c r="I44" s="41"/>
      <c r="J44" s="39">
        <f t="shared" si="5"/>
        <v>0</v>
      </c>
      <c r="K44" s="40" t="s">
        <v>15</v>
      </c>
    </row>
    <row r="45" s="1" customFormat="1" ht="21" customHeight="1" spans="1:11">
      <c r="A45" s="7">
        <v>43</v>
      </c>
      <c r="B45" s="16" t="s">
        <v>50</v>
      </c>
      <c r="C45" s="13" t="s">
        <v>59</v>
      </c>
      <c r="D45" s="9" t="s">
        <v>14</v>
      </c>
      <c r="E45" s="8">
        <v>652.05</v>
      </c>
      <c r="F45" s="20"/>
      <c r="G45" s="10">
        <f t="shared" si="3"/>
        <v>0</v>
      </c>
      <c r="H45" s="11">
        <f t="shared" si="4"/>
        <v>0</v>
      </c>
      <c r="I45" s="41"/>
      <c r="J45" s="39">
        <f t="shared" si="5"/>
        <v>0</v>
      </c>
      <c r="K45" s="40" t="s">
        <v>15</v>
      </c>
    </row>
    <row r="46" s="1" customFormat="1" ht="21" customHeight="1" spans="1:11">
      <c r="A46" s="7">
        <v>44</v>
      </c>
      <c r="B46" s="16" t="s">
        <v>50</v>
      </c>
      <c r="C46" s="13" t="s">
        <v>60</v>
      </c>
      <c r="D46" s="9" t="s">
        <v>14</v>
      </c>
      <c r="E46" s="8">
        <v>2646</v>
      </c>
      <c r="F46" s="20"/>
      <c r="G46" s="10">
        <f t="shared" si="3"/>
        <v>0</v>
      </c>
      <c r="H46" s="11">
        <f t="shared" si="4"/>
        <v>0</v>
      </c>
      <c r="I46" s="41"/>
      <c r="J46" s="39">
        <f t="shared" si="5"/>
        <v>0</v>
      </c>
      <c r="K46" s="40" t="s">
        <v>15</v>
      </c>
    </row>
    <row r="47" s="1" customFormat="1" ht="21" customHeight="1" spans="1:11">
      <c r="A47" s="7">
        <v>45</v>
      </c>
      <c r="B47" s="16" t="s">
        <v>50</v>
      </c>
      <c r="C47" s="16" t="s">
        <v>61</v>
      </c>
      <c r="D47" s="9" t="s">
        <v>14</v>
      </c>
      <c r="E47" s="8">
        <v>1512</v>
      </c>
      <c r="F47" s="20"/>
      <c r="G47" s="10">
        <f t="shared" si="3"/>
        <v>0</v>
      </c>
      <c r="H47" s="11">
        <f t="shared" si="4"/>
        <v>0</v>
      </c>
      <c r="I47" s="41"/>
      <c r="J47" s="39">
        <f t="shared" si="5"/>
        <v>0</v>
      </c>
      <c r="K47" s="40" t="s">
        <v>15</v>
      </c>
    </row>
    <row r="48" s="1" customFormat="1" ht="21" customHeight="1" spans="1:11">
      <c r="A48" s="7">
        <v>46</v>
      </c>
      <c r="B48" s="16" t="s">
        <v>50</v>
      </c>
      <c r="C48" s="16" t="s">
        <v>62</v>
      </c>
      <c r="D48" s="9" t="s">
        <v>14</v>
      </c>
      <c r="E48" s="8">
        <v>3591</v>
      </c>
      <c r="F48" s="20"/>
      <c r="G48" s="10">
        <f t="shared" si="3"/>
        <v>0</v>
      </c>
      <c r="H48" s="11">
        <f t="shared" si="4"/>
        <v>0</v>
      </c>
      <c r="I48" s="41"/>
      <c r="J48" s="39">
        <f t="shared" si="5"/>
        <v>0</v>
      </c>
      <c r="K48" s="40" t="s">
        <v>15</v>
      </c>
    </row>
    <row r="49" s="1" customFormat="1" ht="21" customHeight="1" spans="1:11">
      <c r="A49" s="7">
        <v>47</v>
      </c>
      <c r="B49" s="16" t="s">
        <v>50</v>
      </c>
      <c r="C49" s="16" t="s">
        <v>63</v>
      </c>
      <c r="D49" s="9" t="s">
        <v>14</v>
      </c>
      <c r="E49" s="8">
        <v>283.5</v>
      </c>
      <c r="F49" s="20"/>
      <c r="G49" s="10">
        <f t="shared" si="3"/>
        <v>0</v>
      </c>
      <c r="H49" s="11">
        <f t="shared" si="4"/>
        <v>0</v>
      </c>
      <c r="I49" s="41"/>
      <c r="J49" s="39">
        <f t="shared" si="5"/>
        <v>0</v>
      </c>
      <c r="K49" s="40" t="s">
        <v>15</v>
      </c>
    </row>
    <row r="50" s="1" customFormat="1" ht="21" customHeight="1" spans="1:11">
      <c r="A50" s="7">
        <v>48</v>
      </c>
      <c r="B50" s="16" t="s">
        <v>50</v>
      </c>
      <c r="C50" s="15" t="s">
        <v>64</v>
      </c>
      <c r="D50" s="9" t="s">
        <v>14</v>
      </c>
      <c r="E50" s="8">
        <v>190</v>
      </c>
      <c r="F50" s="20"/>
      <c r="G50" s="10">
        <f t="shared" si="3"/>
        <v>0</v>
      </c>
      <c r="H50" s="11">
        <f t="shared" si="4"/>
        <v>0</v>
      </c>
      <c r="I50" s="41"/>
      <c r="J50" s="39">
        <f t="shared" si="5"/>
        <v>0</v>
      </c>
      <c r="K50" s="40" t="s">
        <v>15</v>
      </c>
    </row>
    <row r="51" s="1" customFormat="1" ht="21" customHeight="1" spans="1:11">
      <c r="A51" s="7">
        <v>49</v>
      </c>
      <c r="B51" s="16" t="s">
        <v>50</v>
      </c>
      <c r="C51" s="13" t="s">
        <v>65</v>
      </c>
      <c r="D51" s="9" t="s">
        <v>14</v>
      </c>
      <c r="E51" s="8">
        <v>330.75</v>
      </c>
      <c r="F51" s="21"/>
      <c r="G51" s="10">
        <f t="shared" si="3"/>
        <v>0</v>
      </c>
      <c r="H51" s="11">
        <f t="shared" si="4"/>
        <v>0</v>
      </c>
      <c r="I51" s="24"/>
      <c r="J51" s="39">
        <f t="shared" si="5"/>
        <v>0</v>
      </c>
      <c r="K51" s="40" t="s">
        <v>15</v>
      </c>
    </row>
    <row r="52" s="1" customFormat="1" ht="24" customHeight="1" spans="1:11">
      <c r="A52" s="22"/>
      <c r="B52" s="23"/>
      <c r="C52" s="22" t="s">
        <v>66</v>
      </c>
      <c r="D52" s="23"/>
      <c r="E52" s="8">
        <f>SUM(E3:E51)</f>
        <v>245974.375</v>
      </c>
      <c r="F52" s="24"/>
      <c r="G52" s="10">
        <f>SUM(G3:G51)</f>
        <v>0</v>
      </c>
      <c r="H52" s="11">
        <f>SUM(H3:H51)</f>
        <v>0</v>
      </c>
      <c r="I52" s="24"/>
      <c r="J52" s="39">
        <f t="shared" si="5"/>
        <v>0</v>
      </c>
      <c r="K52" s="24"/>
    </row>
    <row r="53" s="1" customFormat="1" ht="20" customHeight="1" spans="2:5">
      <c r="B53" s="2"/>
      <c r="C53" s="2"/>
      <c r="D53" s="2"/>
      <c r="E53" s="3"/>
    </row>
    <row r="54" s="1" customFormat="1" spans="2:11">
      <c r="B54" s="25" t="s">
        <v>67</v>
      </c>
      <c r="C54" s="25"/>
      <c r="D54" s="25"/>
      <c r="E54" s="26"/>
      <c r="F54" s="27"/>
      <c r="G54" s="28"/>
      <c r="H54" s="29"/>
      <c r="I54" s="35"/>
      <c r="J54" s="35"/>
      <c r="K54" s="35"/>
    </row>
    <row r="55" spans="2:11">
      <c r="B55" s="30" t="s">
        <v>68</v>
      </c>
      <c r="C55" s="30"/>
      <c r="D55" s="30"/>
      <c r="E55" s="30"/>
      <c r="F55" s="30"/>
      <c r="G55" s="30"/>
      <c r="H55" s="30"/>
      <c r="I55" s="30"/>
      <c r="J55" s="30"/>
      <c r="K55" s="30"/>
    </row>
    <row r="56" spans="2:11">
      <c r="B56" s="25" t="s">
        <v>69</v>
      </c>
      <c r="C56" s="25"/>
      <c r="D56" s="25"/>
      <c r="E56" s="31"/>
      <c r="F56" s="25"/>
      <c r="G56" s="25"/>
      <c r="H56" s="32"/>
      <c r="I56" s="35"/>
      <c r="J56" s="35"/>
      <c r="K56" s="35"/>
    </row>
    <row r="57" spans="2:11">
      <c r="B57" s="33" t="s">
        <v>70</v>
      </c>
      <c r="C57" s="25"/>
      <c r="D57" s="25"/>
      <c r="E57" s="31"/>
      <c r="F57" s="25"/>
      <c r="G57" s="25"/>
      <c r="H57" s="32"/>
      <c r="I57" s="35"/>
      <c r="J57" s="35"/>
      <c r="K57" s="35"/>
    </row>
    <row r="58" spans="2:11">
      <c r="B58" s="30" t="s">
        <v>71</v>
      </c>
      <c r="C58" s="30"/>
      <c r="D58" s="30"/>
      <c r="E58" s="30"/>
      <c r="F58" s="30"/>
      <c r="G58" s="30"/>
      <c r="H58" s="30"/>
      <c r="I58" s="30"/>
      <c r="J58" s="30"/>
      <c r="K58" s="30"/>
    </row>
    <row r="59" spans="2:11">
      <c r="B59" s="27"/>
      <c r="C59" s="25"/>
      <c r="D59" s="33"/>
      <c r="E59" s="26"/>
      <c r="F59" s="27"/>
      <c r="G59" s="34"/>
      <c r="H59" s="29"/>
      <c r="I59" s="35"/>
      <c r="J59" s="35"/>
      <c r="K59" s="35"/>
    </row>
    <row r="60" spans="2:11">
      <c r="B60" s="27"/>
      <c r="C60" s="25" t="s">
        <v>72</v>
      </c>
      <c r="D60" s="25"/>
      <c r="E60" s="25"/>
      <c r="F60" s="25"/>
      <c r="G60" s="25"/>
      <c r="H60" s="29"/>
      <c r="I60" s="35"/>
      <c r="J60" s="35"/>
      <c r="K60" s="35"/>
    </row>
    <row r="61" spans="2:11">
      <c r="B61" s="27"/>
      <c r="C61" s="25" t="s">
        <v>73</v>
      </c>
      <c r="D61" s="25"/>
      <c r="E61" s="25"/>
      <c r="F61" s="25"/>
      <c r="G61" s="25"/>
      <c r="H61" s="29"/>
      <c r="I61" s="35"/>
      <c r="J61" s="35"/>
      <c r="K61" s="35"/>
    </row>
    <row r="62" spans="2:11">
      <c r="B62" s="27"/>
      <c r="C62" s="25" t="s">
        <v>74</v>
      </c>
      <c r="D62" s="25"/>
      <c r="E62" s="25"/>
      <c r="F62" s="25"/>
      <c r="G62" s="25"/>
      <c r="H62" s="29"/>
      <c r="I62" s="35"/>
      <c r="J62" s="35"/>
      <c r="K62" s="35"/>
    </row>
    <row r="63" spans="2:11">
      <c r="B63" s="35"/>
      <c r="C63" s="36"/>
      <c r="D63" s="35"/>
      <c r="E63" s="37"/>
      <c r="F63" s="35"/>
      <c r="G63" s="35"/>
      <c r="H63" s="38"/>
      <c r="I63" s="35"/>
      <c r="J63" s="35"/>
      <c r="K63" s="35"/>
    </row>
  </sheetData>
  <mergeCells count="7">
    <mergeCell ref="A1:K1"/>
    <mergeCell ref="B54:D54"/>
    <mergeCell ref="B55:K55"/>
    <mergeCell ref="B58:K58"/>
    <mergeCell ref="C60:G60"/>
    <mergeCell ref="C61:G61"/>
    <mergeCell ref="C62:G6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WPS_1528105508</cp:lastModifiedBy>
  <dcterms:created xsi:type="dcterms:W3CDTF">2020-09-10T09:53:00Z</dcterms:created>
  <dcterms:modified xsi:type="dcterms:W3CDTF">2020-09-26T08:30:47Z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